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lizcompany.sharepoint.com/sites/Areas/Documentos Compartilhados/Gestao/GESTÃO/4 - PROCESSOS SIG/06 - PROCESSO MODERNIZA/MT11/2. FORMULÁRIOS/"/>
    </mc:Choice>
  </mc:AlternateContent>
  <xr:revisionPtr revIDLastSave="55" documentId="13_ncr:1_{E1EC66A9-E2DE-4359-8D40-D35CE998A33C}" xr6:coauthVersionLast="47" xr6:coauthVersionMax="47" xr10:uidLastSave="{327A337A-C434-4BB6-8827-6E7DADC1B9C3}"/>
  <bookViews>
    <workbookView xWindow="-110" yWindow="-110" windowWidth="19420" windowHeight="10300" firstSheet="1" activeTab="1" xr2:uid="{702054EB-1A3E-4AC4-9BA2-194BF969BDEB}"/>
  </bookViews>
  <sheets>
    <sheet name="Institucional" sheetId="5" state="hidden" r:id="rId1"/>
    <sheet name="Inform. Comerciais" sheetId="1" r:id="rId2"/>
    <sheet name="Escopo técnico" sheetId="2" r:id="rId3"/>
    <sheet name="Mapa" sheetId="4" r:id="rId4"/>
    <sheet name="Aux" sheetId="3" state="hidden" r:id="rId5"/>
  </sheets>
  <externalReferences>
    <externalReference r:id="rId6"/>
    <externalReference r:id="rId7"/>
  </externalReferences>
  <definedNames>
    <definedName name="_xlnm.Print_Area" localSheetId="1">'Inform. Comerciais'!$A$7:$X$30</definedName>
    <definedName name="Est">[1]Aux!$B$3:$B$4</definedName>
    <definedName name="Homologado">'[2]Base '!$D$3:$D$4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C15" i="1"/>
  <c r="C16" i="1"/>
  <c r="M21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7" i="4"/>
  <c r="P21" i="4"/>
  <c r="P20" i="4"/>
  <c r="P19" i="4"/>
  <c r="P18" i="4"/>
  <c r="P17" i="4"/>
  <c r="P16" i="4"/>
  <c r="P15" i="4"/>
  <c r="P14" i="4"/>
  <c r="P13" i="4"/>
  <c r="P12" i="4"/>
  <c r="P11" i="4"/>
  <c r="P10" i="4"/>
  <c r="P22" i="4" s="1"/>
  <c r="P9" i="4"/>
  <c r="P8" i="4"/>
  <c r="P7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22" i="4" s="1"/>
  <c r="F7" i="4"/>
  <c r="H27" i="1"/>
  <c r="F28" i="1" s="1"/>
  <c r="H28" i="1" s="1"/>
  <c r="F29" i="1" s="1"/>
  <c r="H29" i="1" s="1"/>
  <c r="F30" i="1" s="1"/>
  <c r="H30" i="1" s="1"/>
  <c r="F31" i="1" s="1"/>
  <c r="H31" i="1" s="1"/>
  <c r="F32" i="1" s="1"/>
  <c r="H32" i="1" s="1"/>
  <c r="F33" i="1" s="1"/>
  <c r="H33" i="1" s="1"/>
  <c r="F34" i="1" s="1"/>
  <c r="H34" i="1" s="1"/>
  <c r="F35" i="1" s="1"/>
  <c r="H35" i="1" s="1"/>
  <c r="F37" i="1" s="1"/>
  <c r="H37" i="1" s="1"/>
  <c r="F38" i="1" s="1"/>
  <c r="H38" i="1" s="1"/>
  <c r="F39" i="1" s="1"/>
  <c r="H39" i="1" s="1"/>
  <c r="P26" i="4" l="1"/>
  <c r="P25" i="4"/>
  <c r="P24" i="4"/>
  <c r="K26" i="4"/>
  <c r="K25" i="4"/>
  <c r="K24" i="4"/>
  <c r="F40" i="1"/>
  <c r="H40" i="1" s="1"/>
  <c r="F41" i="1" l="1"/>
  <c r="H41" i="1" s="1"/>
  <c r="F42" i="1" s="1"/>
  <c r="H42" i="1" s="1"/>
  <c r="G44" i="1" s="1"/>
  <c r="C21" i="1" l="1"/>
  <c r="C20" i="1"/>
  <c r="C19" i="1"/>
  <c r="C18" i="1"/>
  <c r="C17" i="1"/>
  <c r="B8" i="4" l="1"/>
  <c r="B9" i="4" l="1"/>
  <c r="F8" i="4"/>
  <c r="B10" i="4" l="1"/>
  <c r="F9" i="4"/>
  <c r="B11" i="4" l="1"/>
  <c r="F10" i="4"/>
  <c r="B12" i="4" l="1"/>
  <c r="F11" i="4"/>
  <c r="B13" i="4" l="1"/>
  <c r="F12" i="4"/>
  <c r="B14" i="4" l="1"/>
  <c r="F13" i="4"/>
  <c r="B15" i="4" l="1"/>
  <c r="F14" i="4"/>
  <c r="B16" i="4" l="1"/>
  <c r="F15" i="4"/>
  <c r="B17" i="4" l="1"/>
  <c r="F16" i="4"/>
  <c r="B18" i="4" l="1"/>
  <c r="F17" i="4"/>
  <c r="B19" i="4" l="1"/>
  <c r="F18" i="4"/>
  <c r="B20" i="4" l="1"/>
  <c r="F19" i="4"/>
  <c r="B21" i="4" l="1"/>
  <c r="F21" i="4" s="1"/>
  <c r="F20" i="4"/>
  <c r="F22" i="4" l="1"/>
  <c r="F26" i="4" l="1"/>
  <c r="F24" i="4"/>
  <c r="F25" i="4"/>
</calcChain>
</file>

<file path=xl/sharedStrings.xml><?xml version="1.0" encoding="utf-8"?>
<sst xmlns="http://schemas.openxmlformats.org/spreadsheetml/2006/main" count="174" uniqueCount="122">
  <si>
    <t>SC FLUIG Nº</t>
  </si>
  <si>
    <t xml:space="preserve">DT EMISSÃO: </t>
  </si>
  <si>
    <t>Nome do Projeto</t>
  </si>
  <si>
    <t>Classificação do Projeto:</t>
  </si>
  <si>
    <t>Razão Social:</t>
  </si>
  <si>
    <t>CNPJ:</t>
  </si>
  <si>
    <t>Insc.Estadual:</t>
  </si>
  <si>
    <t>End.:</t>
  </si>
  <si>
    <t>Bairro</t>
  </si>
  <si>
    <t>Cidade</t>
  </si>
  <si>
    <t>CEP:</t>
  </si>
  <si>
    <t>Responsável</t>
  </si>
  <si>
    <t>Estabelecimento</t>
  </si>
  <si>
    <t xml:space="preserve">Razão Social </t>
  </si>
  <si>
    <t>CNPJ</t>
  </si>
  <si>
    <t>Insc. Est.</t>
  </si>
  <si>
    <t>Endereço</t>
  </si>
  <si>
    <t>CEP</t>
  </si>
  <si>
    <t>BELLIZ INDÚSTRIA COMÉRCIO IMPORTAÇÃO E EXPORTAÇÃO EIRELI</t>
  </si>
  <si>
    <t xml:space="preserve">06.940.040/0001-08 </t>
  </si>
  <si>
    <t>082.285.34-9</t>
  </si>
  <si>
    <t>AV CIVIT I, 497 - GALPÃO 02 MOD 01 a 04</t>
  </si>
  <si>
    <t>CIVIT I</t>
  </si>
  <si>
    <t>SERRA</t>
  </si>
  <si>
    <t>29168-045</t>
  </si>
  <si>
    <r>
      <t>06.940.040/0002-80</t>
    </r>
    <r>
      <rPr>
        <sz val="8"/>
        <rFont val="Arial"/>
        <family val="2"/>
      </rPr>
      <t xml:space="preserve"> </t>
    </r>
  </si>
  <si>
    <t>ISENTO</t>
  </si>
  <si>
    <t>AV.  PRESIDENTEJUSCELINO KUBITSCHEK, 28 - cj 51</t>
  </si>
  <si>
    <t>ITAIM BIBI</t>
  </si>
  <si>
    <t>SÃO PAULO</t>
  </si>
  <si>
    <t>04543-000</t>
  </si>
  <si>
    <t>Fornecedor</t>
  </si>
  <si>
    <t>Fone</t>
  </si>
  <si>
    <t>Contato</t>
  </si>
  <si>
    <t xml:space="preserve">Homologado </t>
  </si>
  <si>
    <t>Cód.</t>
  </si>
  <si>
    <t>Descrição</t>
  </si>
  <si>
    <t>Qtde</t>
  </si>
  <si>
    <t>Preço unitário</t>
  </si>
  <si>
    <t>Total</t>
  </si>
  <si>
    <t>Sub-Total</t>
  </si>
  <si>
    <t>Frete</t>
  </si>
  <si>
    <t>Observações</t>
  </si>
  <si>
    <t>MAESTRAL COMERCIAL IMPORTADORA E EXPORTADORA EIRELI</t>
  </si>
  <si>
    <t>11.670.333/0001-44</t>
  </si>
  <si>
    <t>AV. ANTÔNIO FREDERICO OZANAM, 11.200 - GALPÃO B3 COND. BANDEIRANTES BUSINESS PARK</t>
  </si>
  <si>
    <t>DISTRITO INDUSTRIAL</t>
  </si>
  <si>
    <t>JUNDIAÍ</t>
  </si>
  <si>
    <t>13213-030</t>
  </si>
  <si>
    <t>Depto. Responsável</t>
  </si>
  <si>
    <t>FATURAMENTO E ENTREGA</t>
  </si>
  <si>
    <t>00000</t>
  </si>
  <si>
    <t>Depto. Compras</t>
  </si>
  <si>
    <t>INTRODUÇÃO</t>
  </si>
  <si>
    <t>Descrever o contexto geral da aquisição.</t>
  </si>
  <si>
    <t>ESCOPO</t>
  </si>
  <si>
    <t>Definições de Escopo</t>
  </si>
  <si>
    <t>Delimitar o que faz parte do produto a ser gerado e que trabalho será realizado.</t>
  </si>
  <si>
    <t>Restrições</t>
  </si>
  <si>
    <t>Descrever tudo que limita o projeto.</t>
  </si>
  <si>
    <t>RECURSOS NECESSÁRIOS</t>
  </si>
  <si>
    <t>Descrição dos recursos necessários e das localidades onde serão executados os trabalhos.</t>
  </si>
  <si>
    <t>CRITÉRIOS DE AVALIAÇÃO</t>
  </si>
  <si>
    <t>Os critérios sob os quais o fornecedor será avaliado</t>
  </si>
  <si>
    <t>ID</t>
  </si>
  <si>
    <t>CRITÉRIO</t>
  </si>
  <si>
    <t>DESCRIÇÃO</t>
  </si>
  <si>
    <t>MÉTRICA</t>
  </si>
  <si>
    <t>Detalhamento do processo</t>
  </si>
  <si>
    <t>Envio da RFQ</t>
  </si>
  <si>
    <t>Empresa</t>
  </si>
  <si>
    <t>Confirmação de recebimento</t>
  </si>
  <si>
    <t>Proponentes</t>
  </si>
  <si>
    <t>Dúvidas sobre a RFQ</t>
  </si>
  <si>
    <t>Respostas sobre as dúvidas</t>
  </si>
  <si>
    <t>Envio da Proposta</t>
  </si>
  <si>
    <t>Envio da documentação obrigatória</t>
  </si>
  <si>
    <t>Escolha dos candidatos aptos</t>
  </si>
  <si>
    <t>Visitação as plantas</t>
  </si>
  <si>
    <t>Confirmação do valor orçado ou redução decorrente da visitação</t>
  </si>
  <si>
    <t>Visitação aos finalistas e clientes*</t>
  </si>
  <si>
    <t>Início das negociações**</t>
  </si>
  <si>
    <t>Empresa / Proponentes</t>
  </si>
  <si>
    <t xml:space="preserve">Início do processo de implantação </t>
  </si>
  <si>
    <t>Início da prestação do serviço</t>
  </si>
  <si>
    <t>Contratada</t>
  </si>
  <si>
    <t>O formato esperado para as Propostas consiste nos seguintes tópicos:</t>
  </si>
  <si>
    <t>Itens para entrega</t>
  </si>
  <si>
    <t>Entrega do formulário de Cadastro na base de fornecedores
- Documento de Proposta contendo:
• Escopo
• Premissas e Restrições
• Responsabilidades
• Preço
• Aceite do Cronograma de Execução
• Revisão dos Critérios de Aceite
• Processo para gerenciamento do projeto, incluindo como será feito o acompanhamento e com que periodicidade será informado o status.</t>
  </si>
  <si>
    <t>Modelo de Precificação</t>
  </si>
  <si>
    <t>DESCRIÇÃO DO ITEM</t>
  </si>
  <si>
    <t>VALOR UNITÁRIO</t>
  </si>
  <si>
    <t>QUANTIDADE</t>
  </si>
  <si>
    <t>COMENTÁRIOS / RECOMENDAÇÕES</t>
  </si>
  <si>
    <t>CONDIÇÕES DE CONTRATAÇÃO</t>
  </si>
  <si>
    <t>Descrever informações sobre propriedade, regras contratuais, garantia, multas, bônus  e responsabilidades, disputa e foro.</t>
  </si>
  <si>
    <t>Processo de Seleção</t>
  </si>
  <si>
    <t>Processo Final</t>
  </si>
  <si>
    <t>Cronograma</t>
  </si>
  <si>
    <t>Formato das propostas</t>
  </si>
  <si>
    <t>Nota/Critério</t>
  </si>
  <si>
    <t>Tel:</t>
  </si>
  <si>
    <t>Data - inicio</t>
  </si>
  <si>
    <t>Data -Término</t>
  </si>
  <si>
    <t>Duração</t>
  </si>
  <si>
    <t>Historia</t>
  </si>
  <si>
    <t xml:space="preserve">Belliz </t>
  </si>
  <si>
    <t>Lucro real</t>
  </si>
  <si>
    <t>Maestral</t>
  </si>
  <si>
    <t>Faturamento/2019</t>
  </si>
  <si>
    <t>Faturamento/2020</t>
  </si>
  <si>
    <t>Cond. Pgto</t>
  </si>
  <si>
    <t>Prazo de entrega</t>
  </si>
  <si>
    <t>ICMS</t>
  </si>
  <si>
    <t>IPI</t>
  </si>
  <si>
    <t>Aliq%</t>
  </si>
  <si>
    <t>Teste</t>
  </si>
  <si>
    <t>FORMULÁRIO</t>
  </si>
  <si>
    <t>RFP - Request For Proposal</t>
  </si>
  <si>
    <t>FOR-COMP-002</t>
  </si>
  <si>
    <t xml:space="preserve">Versão </t>
  </si>
  <si>
    <t xml:space="preserve">IDENTIFICAÇÃO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</si>
</sst>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dd/mm/yy;@"/>
    <numFmt numFmtId="165" formatCode="0.0"/>
    <numFmt numFmtId="166" formatCode="_-[$R$-416]\ * #,##0.00_-;\-[$R$-416]\ * #,##0.00_-;_-[$R$-416]\ * &quot;-&quot;??_-;_-@_-"/>
    <numFmt numFmtId="167" formatCode="d/m;@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565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74999237037263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thin">
        <color indexed="64"/>
      </left>
      <right style="thin">
        <color indexed="64"/>
      </right>
      <top style="hair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theme="0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1" fillId="0" borderId="0" applyFont="0" applyFill="0" applyBorder="0" applyAlignment="0" applyProtection="0"/>
    <xf numFmtId="0" fontId="13" fillId="3" borderId="0" applyNumberFormat="0" applyBorder="0" applyAlignment="0" applyProtection="0"/>
    <xf numFmtId="9" fontId="11" fillId="0" borderId="0" applyFont="0" applyFill="0" applyBorder="0" applyAlignment="0" applyProtection="0"/>
  </cellStyleXfs>
  <cellXfs count="144">
    <xf numFmtId="0" fontId="0" fillId="0" borderId="0" xfId="0"/>
    <xf numFmtId="0" fontId="14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left"/>
    </xf>
    <xf numFmtId="0" fontId="8" fillId="4" borderId="0" xfId="1" applyFont="1" applyFill="1" applyAlignment="1">
      <alignment vertical="center"/>
    </xf>
    <xf numFmtId="0" fontId="8" fillId="4" borderId="0" xfId="1" applyFont="1" applyFill="1" applyAlignment="1">
      <alignment horizontal="center" vertical="center"/>
    </xf>
    <xf numFmtId="0" fontId="2" fillId="5" borderId="0" xfId="1" applyFont="1" applyFill="1"/>
    <xf numFmtId="164" fontId="5" fillId="5" borderId="0" xfId="1" applyNumberFormat="1" applyFont="1" applyFill="1" applyAlignment="1">
      <alignment horizontal="center" vertical="center"/>
    </xf>
    <xf numFmtId="0" fontId="4" fillId="5" borderId="0" xfId="1" applyFont="1" applyFill="1"/>
    <xf numFmtId="0" fontId="9" fillId="5" borderId="0" xfId="1" applyFont="1" applyFill="1"/>
    <xf numFmtId="0" fontId="7" fillId="5" borderId="0" xfId="1" applyFont="1" applyFill="1"/>
    <xf numFmtId="0" fontId="2" fillId="5" borderId="0" xfId="1" applyFont="1" applyFill="1" applyAlignment="1">
      <alignment wrapText="1"/>
    </xf>
    <xf numFmtId="0" fontId="3" fillId="2" borderId="6" xfId="1" applyFont="1" applyFill="1" applyBorder="1"/>
    <xf numFmtId="0" fontId="3" fillId="2" borderId="0" xfId="1" applyFont="1" applyFill="1"/>
    <xf numFmtId="0" fontId="7" fillId="2" borderId="6" xfId="1" applyFont="1" applyFill="1" applyBorder="1" applyAlignment="1" applyProtection="1">
      <alignment horizontal="left" vertical="center"/>
      <protection hidden="1"/>
    </xf>
    <xf numFmtId="0" fontId="7" fillId="2" borderId="6" xfId="1" applyFont="1" applyFill="1" applyBorder="1" applyAlignment="1">
      <alignment horizontal="center" vertical="center"/>
    </xf>
    <xf numFmtId="1" fontId="7" fillId="2" borderId="6" xfId="1" applyNumberFormat="1" applyFont="1" applyFill="1" applyBorder="1" applyAlignment="1" applyProtection="1">
      <alignment horizontal="left" vertical="center"/>
      <protection hidden="1"/>
    </xf>
    <xf numFmtId="0" fontId="0" fillId="6" borderId="0" xfId="0" applyFill="1"/>
    <xf numFmtId="0" fontId="16" fillId="6" borderId="0" xfId="0" applyFont="1" applyFill="1" applyAlignment="1">
      <alignment horizontal="left"/>
    </xf>
    <xf numFmtId="0" fontId="19" fillId="6" borderId="0" xfId="0" applyFont="1" applyFill="1"/>
    <xf numFmtId="14" fontId="0" fillId="7" borderId="7" xfId="0" applyNumberFormat="1" applyFill="1" applyBorder="1" applyAlignment="1" applyProtection="1">
      <alignment horizontal="center"/>
      <protection hidden="1"/>
    </xf>
    <xf numFmtId="14" fontId="13" fillId="4" borderId="7" xfId="0" applyNumberFormat="1" applyFont="1" applyFill="1" applyBorder="1" applyAlignment="1" applyProtection="1">
      <alignment horizontal="center"/>
      <protection hidden="1"/>
    </xf>
    <xf numFmtId="0" fontId="12" fillId="4" borderId="12" xfId="1" applyFont="1" applyFill="1" applyBorder="1" applyAlignment="1">
      <alignment horizontal="center" vertical="center"/>
    </xf>
    <xf numFmtId="49" fontId="7" fillId="2" borderId="12" xfId="1" applyNumberFormat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vertical="center" wrapText="1"/>
    </xf>
    <xf numFmtId="0" fontId="6" fillId="2" borderId="16" xfId="1" applyFont="1" applyFill="1" applyBorder="1" applyAlignment="1">
      <alignment horizontal="center" vertical="center"/>
    </xf>
    <xf numFmtId="0" fontId="2" fillId="2" borderId="6" xfId="1" applyFont="1" applyFill="1" applyBorder="1"/>
    <xf numFmtId="49" fontId="8" fillId="4" borderId="13" xfId="1" applyNumberFormat="1" applyFont="1" applyFill="1" applyBorder="1" applyAlignment="1">
      <alignment vertical="center"/>
    </xf>
    <xf numFmtId="0" fontId="7" fillId="2" borderId="14" xfId="1" applyFont="1" applyFill="1" applyBorder="1"/>
    <xf numFmtId="14" fontId="13" fillId="4" borderId="20" xfId="0" applyNumberFormat="1" applyFont="1" applyFill="1" applyBorder="1" applyAlignment="1" applyProtection="1">
      <alignment horizontal="center"/>
      <protection hidden="1"/>
    </xf>
    <xf numFmtId="14" fontId="0" fillId="2" borderId="11" xfId="0" applyNumberFormat="1" applyFill="1" applyBorder="1" applyAlignment="1" applyProtection="1">
      <alignment horizontal="center"/>
      <protection hidden="1"/>
    </xf>
    <xf numFmtId="0" fontId="0" fillId="0" borderId="0" xfId="0" applyAlignment="1">
      <alignment horizontal="left"/>
    </xf>
    <xf numFmtId="0" fontId="0" fillId="7" borderId="7" xfId="0" applyFill="1" applyBorder="1" applyAlignment="1">
      <alignment horizontal="center"/>
    </xf>
    <xf numFmtId="0" fontId="0" fillId="2" borderId="0" xfId="0" applyFill="1" applyAlignment="1">
      <alignment horizontal="left" vertical="top"/>
    </xf>
    <xf numFmtId="0" fontId="0" fillId="2" borderId="11" xfId="0" applyFill="1" applyBorder="1" applyAlignment="1" applyProtection="1">
      <alignment horizontal="center"/>
      <protection hidden="1"/>
    </xf>
    <xf numFmtId="0" fontId="0" fillId="2" borderId="12" xfId="0" applyFill="1" applyBorder="1" applyAlignment="1" applyProtection="1">
      <alignment horizontal="center"/>
      <protection hidden="1"/>
    </xf>
    <xf numFmtId="167" fontId="0" fillId="2" borderId="11" xfId="0" applyNumberFormat="1" applyFill="1" applyBorder="1" applyAlignment="1" applyProtection="1">
      <alignment horizontal="center"/>
      <protection hidden="1"/>
    </xf>
    <xf numFmtId="167" fontId="13" fillId="4" borderId="20" xfId="0" applyNumberFormat="1" applyFont="1" applyFill="1" applyBorder="1" applyAlignment="1" applyProtection="1">
      <alignment horizontal="center"/>
      <protection hidden="1"/>
    </xf>
    <xf numFmtId="0" fontId="13" fillId="4" borderId="7" xfId="0" applyFont="1" applyFill="1" applyBorder="1" applyAlignment="1">
      <alignment horizontal="center"/>
    </xf>
    <xf numFmtId="14" fontId="13" fillId="4" borderId="0" xfId="0" applyNumberFormat="1" applyFont="1" applyFill="1" applyAlignment="1" applyProtection="1">
      <alignment horizontal="center"/>
      <protection hidden="1"/>
    </xf>
    <xf numFmtId="0" fontId="17" fillId="4" borderId="0" xfId="0" applyFont="1" applyFill="1" applyAlignment="1">
      <alignment horizontal="right" vertical="center"/>
    </xf>
    <xf numFmtId="0" fontId="17" fillId="4" borderId="1" xfId="0" applyFont="1" applyFill="1" applyBorder="1" applyAlignment="1">
      <alignment horizontal="right" vertical="center"/>
    </xf>
    <xf numFmtId="0" fontId="13" fillId="4" borderId="2" xfId="3" applyFill="1" applyBorder="1" applyAlignment="1">
      <alignment horizontal="center" vertical="center" wrapText="1"/>
    </xf>
    <xf numFmtId="44" fontId="5" fillId="0" borderId="12" xfId="0" applyNumberFormat="1" applyFont="1" applyBorder="1"/>
    <xf numFmtId="44" fontId="5" fillId="0" borderId="12" xfId="0" applyNumberFormat="1" applyFont="1" applyBorder="1" applyAlignment="1">
      <alignment vertical="top" wrapText="1"/>
    </xf>
    <xf numFmtId="0" fontId="18" fillId="0" borderId="22" xfId="0" applyFont="1" applyBorder="1" applyAlignment="1">
      <alignment horizontal="center" vertical="center"/>
    </xf>
    <xf numFmtId="44" fontId="5" fillId="2" borderId="12" xfId="0" applyNumberFormat="1" applyFont="1" applyFill="1" applyBorder="1"/>
    <xf numFmtId="9" fontId="5" fillId="2" borderId="23" xfId="4" applyFont="1" applyFill="1" applyBorder="1" applyAlignment="1">
      <alignment horizontal="center" vertical="center" wrapText="1"/>
    </xf>
    <xf numFmtId="0" fontId="12" fillId="4" borderId="3" xfId="3" applyFont="1" applyFill="1" applyBorder="1" applyAlignment="1">
      <alignment vertical="center" wrapText="1"/>
    </xf>
    <xf numFmtId="0" fontId="12" fillId="4" borderId="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horizontal="left" vertical="center" wrapText="1"/>
    </xf>
    <xf numFmtId="0" fontId="12" fillId="4" borderId="23" xfId="3" applyFont="1" applyFill="1" applyBorder="1" applyAlignment="1">
      <alignment horizontal="left" vertical="center" wrapText="1"/>
    </xf>
    <xf numFmtId="0" fontId="12" fillId="4" borderId="5" xfId="3" applyFont="1" applyFill="1" applyBorder="1" applyAlignment="1">
      <alignment vertical="center" wrapText="1"/>
    </xf>
    <xf numFmtId="0" fontId="12" fillId="2" borderId="0" xfId="3" applyFont="1" applyFill="1" applyBorder="1" applyAlignment="1">
      <alignment horizontal="left" vertical="center" wrapText="1"/>
    </xf>
    <xf numFmtId="0" fontId="13" fillId="2" borderId="0" xfId="3" applyFill="1" applyBorder="1" applyAlignment="1">
      <alignment horizontal="left" vertical="center" wrapText="1"/>
    </xf>
    <xf numFmtId="4" fontId="5" fillId="0" borderId="12" xfId="0" applyNumberFormat="1" applyFont="1" applyBorder="1"/>
    <xf numFmtId="0" fontId="17" fillId="4" borderId="24" xfId="0" applyFont="1" applyFill="1" applyBorder="1" applyAlignment="1">
      <alignment horizontal="right" vertical="center"/>
    </xf>
    <xf numFmtId="0" fontId="13" fillId="4" borderId="25" xfId="3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12" fillId="4" borderId="27" xfId="3" applyFont="1" applyFill="1" applyBorder="1" applyAlignment="1">
      <alignment vertical="center" wrapText="1"/>
    </xf>
    <xf numFmtId="0" fontId="12" fillId="4" borderId="26" xfId="3" applyFont="1" applyFill="1" applyBorder="1" applyAlignment="1">
      <alignment vertical="center" wrapText="1"/>
    </xf>
    <xf numFmtId="44" fontId="5" fillId="2" borderId="2" xfId="0" applyNumberFormat="1" applyFont="1" applyFill="1" applyBorder="1"/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3" fillId="4" borderId="33" xfId="3" applyFill="1" applyBorder="1" applyAlignment="1">
      <alignment horizontal="center" vertical="center"/>
    </xf>
    <xf numFmtId="0" fontId="13" fillId="4" borderId="34" xfId="3" applyFill="1" applyBorder="1" applyAlignment="1">
      <alignment horizontal="center" vertical="center" wrapText="1"/>
    </xf>
    <xf numFmtId="0" fontId="5" fillId="0" borderId="35" xfId="0" applyFont="1" applyBorder="1" applyAlignment="1">
      <alignment vertical="top" wrapText="1"/>
    </xf>
    <xf numFmtId="165" fontId="5" fillId="0" borderId="12" xfId="0" applyNumberFormat="1" applyFont="1" applyBorder="1" applyAlignment="1">
      <alignment horizontal="center"/>
    </xf>
    <xf numFmtId="44" fontId="5" fillId="0" borderId="36" xfId="0" applyNumberFormat="1" applyFont="1" applyBorder="1"/>
    <xf numFmtId="44" fontId="5" fillId="0" borderId="36" xfId="0" applyNumberFormat="1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165" fontId="5" fillId="0" borderId="38" xfId="0" applyNumberFormat="1" applyFont="1" applyBorder="1" applyAlignment="1">
      <alignment horizontal="center"/>
    </xf>
    <xf numFmtId="44" fontId="5" fillId="0" borderId="38" xfId="0" applyNumberFormat="1" applyFont="1" applyBorder="1" applyAlignment="1">
      <alignment vertical="top" wrapText="1"/>
    </xf>
    <xf numFmtId="44" fontId="5" fillId="0" borderId="39" xfId="0" applyNumberFormat="1" applyFont="1" applyBorder="1" applyAlignment="1">
      <alignment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13" fillId="4" borderId="19" xfId="0" applyFont="1" applyFill="1" applyBorder="1" applyAlignment="1" applyProtection="1">
      <alignment horizontal="center" vertical="center"/>
      <protection hidden="1"/>
    </xf>
    <xf numFmtId="0" fontId="0" fillId="2" borderId="11" xfId="0" applyFill="1" applyBorder="1" applyAlignment="1" applyProtection="1">
      <alignment horizontal="center" vertical="center"/>
      <protection hidden="1"/>
    </xf>
    <xf numFmtId="0" fontId="19" fillId="2" borderId="11" xfId="0" applyFont="1" applyFill="1" applyBorder="1" applyAlignment="1" applyProtection="1">
      <alignment horizontal="left" vertical="center" wrapText="1"/>
      <protection hidden="1"/>
    </xf>
    <xf numFmtId="0" fontId="13" fillId="4" borderId="17" xfId="0" applyFont="1" applyFill="1" applyBorder="1" applyAlignment="1" applyProtection="1">
      <alignment horizontal="left" vertical="center"/>
      <protection hidden="1"/>
    </xf>
    <xf numFmtId="0" fontId="13" fillId="4" borderId="18" xfId="0" applyFont="1" applyFill="1" applyBorder="1" applyAlignment="1" applyProtection="1">
      <alignment horizontal="left" vertical="center"/>
      <protection hidden="1"/>
    </xf>
    <xf numFmtId="0" fontId="0" fillId="2" borderId="12" xfId="0" applyFill="1" applyBorder="1" applyAlignment="1" applyProtection="1">
      <alignment horizontal="center" vertical="center"/>
      <protection hidden="1"/>
    </xf>
    <xf numFmtId="0" fontId="19" fillId="2" borderId="12" xfId="0" applyFont="1" applyFill="1" applyBorder="1" applyAlignment="1" applyProtection="1">
      <alignment horizontal="left" vertical="center" wrapText="1"/>
      <protection hidden="1"/>
    </xf>
    <xf numFmtId="0" fontId="0" fillId="2" borderId="21" xfId="0" applyFill="1" applyBorder="1" applyAlignment="1" applyProtection="1">
      <alignment horizontal="center" vertical="center"/>
      <protection hidden="1"/>
    </xf>
    <xf numFmtId="0" fontId="13" fillId="4" borderId="12" xfId="0" applyFont="1" applyFill="1" applyBorder="1" applyAlignment="1" applyProtection="1">
      <alignment horizontal="center" vertical="center"/>
      <protection hidden="1"/>
    </xf>
    <xf numFmtId="0" fontId="19" fillId="2" borderId="12" xfId="0" applyFont="1" applyFill="1" applyBorder="1" applyAlignment="1" applyProtection="1">
      <alignment horizontal="left" vertical="center"/>
      <protection hidden="1"/>
    </xf>
    <xf numFmtId="0" fontId="19" fillId="2" borderId="21" xfId="0" applyFont="1" applyFill="1" applyBorder="1" applyAlignment="1" applyProtection="1">
      <alignment horizontal="left" vertical="center" wrapText="1"/>
      <protection hidden="1"/>
    </xf>
    <xf numFmtId="0" fontId="13" fillId="4" borderId="13" xfId="0" applyFont="1" applyFill="1" applyBorder="1" applyAlignment="1" applyProtection="1">
      <alignment horizontal="left" vertical="center"/>
      <protection hidden="1"/>
    </xf>
    <xf numFmtId="0" fontId="13" fillId="4" borderId="14" xfId="0" applyFont="1" applyFill="1" applyBorder="1" applyAlignment="1" applyProtection="1">
      <alignment horizontal="left" vertical="center"/>
      <protection hidden="1"/>
    </xf>
    <xf numFmtId="0" fontId="20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7" borderId="7" xfId="0" applyFill="1" applyBorder="1" applyAlignment="1" applyProtection="1">
      <alignment horizontal="center"/>
      <protection hidden="1"/>
    </xf>
    <xf numFmtId="166" fontId="0" fillId="7" borderId="7" xfId="2" applyNumberFormat="1" applyFont="1" applyFill="1" applyBorder="1" applyAlignment="1" applyProtection="1">
      <alignment horizontal="center" vertical="center"/>
      <protection hidden="1"/>
    </xf>
    <xf numFmtId="14" fontId="0" fillId="7" borderId="7" xfId="0" applyNumberFormat="1" applyFill="1" applyBorder="1" applyAlignment="1" applyProtection="1">
      <alignment horizontal="center"/>
      <protection hidden="1"/>
    </xf>
    <xf numFmtId="0" fontId="13" fillId="4" borderId="7" xfId="0" applyFont="1" applyFill="1" applyBorder="1" applyAlignment="1" applyProtection="1">
      <alignment horizontal="left" vertical="center" wrapText="1"/>
      <protection hidden="1"/>
    </xf>
    <xf numFmtId="0" fontId="13" fillId="4" borderId="7" xfId="0" applyFont="1" applyFill="1" applyBorder="1" applyAlignment="1" applyProtection="1">
      <alignment horizontal="center" vertical="center"/>
      <protection hidden="1"/>
    </xf>
    <xf numFmtId="14" fontId="13" fillId="4" borderId="7" xfId="0" applyNumberFormat="1" applyFont="1" applyFill="1" applyBorder="1" applyAlignment="1" applyProtection="1">
      <alignment horizontal="center"/>
      <protection hidden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0" fillId="6" borderId="0" xfId="0" applyFill="1" applyBorder="1" applyAlignment="1"/>
    <xf numFmtId="0" fontId="12" fillId="4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22" fillId="6" borderId="12" xfId="0" applyFont="1" applyFill="1" applyBorder="1" applyAlignment="1">
      <alignment horizontal="center"/>
    </xf>
    <xf numFmtId="0" fontId="23" fillId="6" borderId="12" xfId="0" applyFont="1" applyFill="1" applyBorder="1" applyAlignment="1">
      <alignment horizontal="center"/>
    </xf>
    <xf numFmtId="0" fontId="26" fillId="6" borderId="12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6" borderId="40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23" fillId="6" borderId="36" xfId="0" applyFont="1" applyFill="1" applyBorder="1" applyAlignment="1">
      <alignment horizontal="center"/>
    </xf>
    <xf numFmtId="0" fontId="22" fillId="6" borderId="36" xfId="0" applyFont="1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6" fillId="6" borderId="38" xfId="0" applyFont="1" applyFill="1" applyBorder="1" applyAlignment="1">
      <alignment horizontal="center" vertical="center"/>
    </xf>
    <xf numFmtId="0" fontId="22" fillId="6" borderId="38" xfId="0" applyFont="1" applyFill="1" applyBorder="1" applyAlignment="1">
      <alignment horizontal="center"/>
    </xf>
    <xf numFmtId="0" fontId="22" fillId="6" borderId="39" xfId="0" applyFont="1" applyFill="1" applyBorder="1" applyAlignment="1">
      <alignment horizontal="center"/>
    </xf>
    <xf numFmtId="0" fontId="23" fillId="6" borderId="2" xfId="0" applyFont="1" applyFill="1" applyBorder="1" applyAlignment="1">
      <alignment horizontal="center"/>
    </xf>
    <xf numFmtId="0" fontId="23" fillId="6" borderId="34" xfId="0" applyFont="1" applyFill="1" applyBorder="1" applyAlignment="1">
      <alignment horizontal="center"/>
    </xf>
    <xf numFmtId="0" fontId="21" fillId="6" borderId="48" xfId="0" applyFont="1" applyFill="1" applyBorder="1" applyAlignment="1">
      <alignment horizontal="center" vertical="center"/>
    </xf>
    <xf numFmtId="0" fontId="21" fillId="6" borderId="49" xfId="0" applyFont="1" applyFill="1" applyBorder="1" applyAlignment="1">
      <alignment horizontal="center" vertical="center"/>
    </xf>
    <xf numFmtId="0" fontId="24" fillId="6" borderId="50" xfId="0" applyFont="1" applyFill="1" applyBorder="1" applyAlignment="1">
      <alignment horizontal="center" vertical="center"/>
    </xf>
    <xf numFmtId="0" fontId="0" fillId="6" borderId="41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23" fillId="6" borderId="26" xfId="0" applyFont="1" applyFill="1" applyBorder="1" applyAlignment="1">
      <alignment horizontal="center"/>
    </xf>
    <xf numFmtId="0" fontId="22" fillId="6" borderId="14" xfId="0" applyFont="1" applyFill="1" applyBorder="1" applyAlignment="1">
      <alignment horizontal="center"/>
    </xf>
    <xf numFmtId="0" fontId="23" fillId="6" borderId="14" xfId="0" applyFont="1" applyFill="1" applyBorder="1" applyAlignment="1">
      <alignment horizontal="center"/>
    </xf>
    <xf numFmtId="0" fontId="22" fillId="6" borderId="51" xfId="0" applyFont="1" applyFill="1" applyBorder="1" applyAlignment="1">
      <alignment horizontal="center"/>
    </xf>
    <xf numFmtId="0" fontId="25" fillId="6" borderId="52" xfId="0" applyFont="1" applyFill="1" applyBorder="1" applyAlignment="1">
      <alignment horizontal="center" vertical="center"/>
    </xf>
    <xf numFmtId="0" fontId="26" fillId="6" borderId="46" xfId="0" applyFont="1" applyFill="1" applyBorder="1" applyAlignment="1">
      <alignment horizontal="center" vertical="center"/>
    </xf>
    <xf numFmtId="0" fontId="26" fillId="6" borderId="47" xfId="0" applyFont="1" applyFill="1" applyBorder="1" applyAlignment="1">
      <alignment horizontal="center" vertical="center"/>
    </xf>
    <xf numFmtId="0" fontId="26" fillId="6" borderId="35" xfId="0" applyFont="1" applyFill="1" applyBorder="1" applyAlignment="1">
      <alignment horizontal="center" vertical="center"/>
    </xf>
    <xf numFmtId="0" fontId="26" fillId="6" borderId="36" xfId="0" applyFont="1" applyFill="1" applyBorder="1" applyAlignment="1">
      <alignment horizontal="center" vertical="center"/>
    </xf>
    <xf numFmtId="0" fontId="26" fillId="6" borderId="37" xfId="0" applyFont="1" applyFill="1" applyBorder="1" applyAlignment="1">
      <alignment horizontal="center" vertical="center"/>
    </xf>
    <xf numFmtId="0" fontId="26" fillId="6" borderId="39" xfId="0" applyFont="1" applyFill="1" applyBorder="1" applyAlignment="1">
      <alignment horizontal="center" vertical="center"/>
    </xf>
  </cellXfs>
  <cellStyles count="5">
    <cellStyle name="Ênfase1" xfId="3" builtinId="29"/>
    <cellStyle name="Moeda" xfId="2" builtinId="4"/>
    <cellStyle name="Normal" xfId="0" builtinId="0"/>
    <cellStyle name="Normal 2" xfId="1" xr:uid="{FB990B5B-3323-4B5D-AEB1-9A3FFA2686F9}"/>
    <cellStyle name="Porcentagem" xfId="4" builtinId="5"/>
  </cellStyles>
  <dxfs count="0"/>
  <tableStyles count="0" defaultTableStyle="TableStyleMedium2" defaultPivotStyle="PivotStyleLight16"/>
  <colors>
    <mruColors>
      <color rgb="FF565F66"/>
      <color rgb="FF61BC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'Inform. Comerciais'!$F$26</c:f>
              <c:strCache>
                <c:ptCount val="1"/>
                <c:pt idx="0">
                  <c:v>Data - inicio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('Inform. Comerciais'!$B$27:$C$35,'Inform. Comerciais'!$B$37:$C$42)</c:f>
              <c:strCache>
                <c:ptCount val="15"/>
                <c:pt idx="0">
                  <c:v>Envio da RFQ</c:v>
                </c:pt>
                <c:pt idx="1">
                  <c:v>Confirmação de recebimento</c:v>
                </c:pt>
                <c:pt idx="2">
                  <c:v>Dúvidas sobre a RFQ</c:v>
                </c:pt>
                <c:pt idx="3">
                  <c:v>Respostas sobre as dúvidas</c:v>
                </c:pt>
                <c:pt idx="4">
                  <c:v>Envio da Proposta</c:v>
                </c:pt>
                <c:pt idx="5">
                  <c:v>Envio da documentação obrigatória</c:v>
                </c:pt>
                <c:pt idx="6">
                  <c:v>Escolha dos candidatos aptos</c:v>
                </c:pt>
                <c:pt idx="7">
                  <c:v>Visitação as plantas</c:v>
                </c:pt>
                <c:pt idx="8">
                  <c:v>Confirmação do valor orçado ou redução decorrente da visitação</c:v>
                </c:pt>
                <c:pt idx="9">
                  <c:v>Visitação aos finalistas e clientes*</c:v>
                </c:pt>
                <c:pt idx="10">
                  <c:v>Início das negociações**</c:v>
                </c:pt>
                <c:pt idx="11">
                  <c:v>Início do processo de implantação </c:v>
                </c:pt>
                <c:pt idx="12">
                  <c:v>Início da prestação do serviço</c:v>
                </c:pt>
                <c:pt idx="13">
                  <c:v>Início do processo de implantação </c:v>
                </c:pt>
                <c:pt idx="14">
                  <c:v>Início da prestação do serviço</c:v>
                </c:pt>
              </c:strCache>
            </c:strRef>
          </c:cat>
          <c:val>
            <c:numRef>
              <c:f>('Inform. Comerciais'!$F$27:$F$35,'Inform. Comerciais'!$F$37:$F$42)</c:f>
              <c:numCache>
                <c:formatCode>m/d/yyyy</c:formatCode>
                <c:ptCount val="15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44598</c:v>
                </c:pt>
                <c:pt idx="4">
                  <c:v>44599</c:v>
                </c:pt>
                <c:pt idx="5">
                  <c:v>44601</c:v>
                </c:pt>
                <c:pt idx="6">
                  <c:v>44604</c:v>
                </c:pt>
                <c:pt idx="7">
                  <c:v>44606</c:v>
                </c:pt>
                <c:pt idx="8">
                  <c:v>44607</c:v>
                </c:pt>
                <c:pt idx="9">
                  <c:v>44609</c:v>
                </c:pt>
                <c:pt idx="10">
                  <c:v>44611</c:v>
                </c:pt>
                <c:pt idx="11">
                  <c:v>44614</c:v>
                </c:pt>
                <c:pt idx="12">
                  <c:v>44616</c:v>
                </c:pt>
                <c:pt idx="13">
                  <c:v>44617</c:v>
                </c:pt>
                <c:pt idx="14">
                  <c:v>44619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E8-465F-8168-0EC285A57779}"/>
            </c:ext>
          </c:extLst>
        </c:ser>
        <c:ser>
          <c:idx val="1"/>
          <c:order val="1"/>
          <c:tx>
            <c:strRef>
              <c:f>'Inform. Comerciais'!$G$26</c:f>
              <c:strCache>
                <c:ptCount val="1"/>
                <c:pt idx="0">
                  <c:v>Duração</c:v>
                </c:pt>
              </c:strCache>
            </c:strRef>
          </c:tx>
          <c:spPr>
            <a:solidFill>
              <a:srgbClr val="565F66"/>
            </a:solidFill>
            <a:ln>
              <a:noFill/>
            </a:ln>
            <a:effectLst/>
          </c:spPr>
          <c:invertIfNegative val="0"/>
          <c:cat>
            <c:strRef>
              <c:f>('Inform. Comerciais'!$B$27:$C$35,'Inform. Comerciais'!$B$37:$C$42)</c:f>
              <c:strCache>
                <c:ptCount val="15"/>
                <c:pt idx="0">
                  <c:v>Envio da RFQ</c:v>
                </c:pt>
                <c:pt idx="1">
                  <c:v>Confirmação de recebimento</c:v>
                </c:pt>
                <c:pt idx="2">
                  <c:v>Dúvidas sobre a RFQ</c:v>
                </c:pt>
                <c:pt idx="3">
                  <c:v>Respostas sobre as dúvidas</c:v>
                </c:pt>
                <c:pt idx="4">
                  <c:v>Envio da Proposta</c:v>
                </c:pt>
                <c:pt idx="5">
                  <c:v>Envio da documentação obrigatória</c:v>
                </c:pt>
                <c:pt idx="6">
                  <c:v>Escolha dos candidatos aptos</c:v>
                </c:pt>
                <c:pt idx="7">
                  <c:v>Visitação as plantas</c:v>
                </c:pt>
                <c:pt idx="8">
                  <c:v>Confirmação do valor orçado ou redução decorrente da visitação</c:v>
                </c:pt>
                <c:pt idx="9">
                  <c:v>Visitação aos finalistas e clientes*</c:v>
                </c:pt>
                <c:pt idx="10">
                  <c:v>Início das negociações**</c:v>
                </c:pt>
                <c:pt idx="11">
                  <c:v>Início do processo de implantação </c:v>
                </c:pt>
                <c:pt idx="12">
                  <c:v>Início da prestação do serviço</c:v>
                </c:pt>
                <c:pt idx="13">
                  <c:v>Início do processo de implantação </c:v>
                </c:pt>
                <c:pt idx="14">
                  <c:v>Início da prestação do serviço</c:v>
                </c:pt>
              </c:strCache>
            </c:strRef>
          </c:cat>
          <c:val>
            <c:numRef>
              <c:f>('Inform. Comerciais'!$G$27:$G$35,'Inform. Comerciais'!$G$37:$G$42)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E8-465F-8168-0EC285A57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0599616"/>
        <c:axId val="1240580896"/>
      </c:barChart>
      <c:catAx>
        <c:axId val="1240599616"/>
        <c:scaling>
          <c:orientation val="maxMin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0580896"/>
        <c:crosses val="autoZero"/>
        <c:auto val="1"/>
        <c:lblAlgn val="ctr"/>
        <c:lblOffset val="100"/>
        <c:noMultiLvlLbl val="0"/>
      </c:catAx>
      <c:valAx>
        <c:axId val="1240580896"/>
        <c:scaling>
          <c:orientation val="minMax"/>
          <c:max val="44624"/>
          <c:min val="44593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0599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993215</xdr:colOff>
          <xdr:row>6</xdr:row>
          <xdr:rowOff>85538</xdr:rowOff>
        </xdr:from>
        <xdr:to>
          <xdr:col>15</xdr:col>
          <xdr:colOff>268568</xdr:colOff>
          <xdr:row>12</xdr:row>
          <xdr:rowOff>25400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1006928</xdr:colOff>
          <xdr:row>11</xdr:row>
          <xdr:rowOff>358321</xdr:rowOff>
        </xdr:from>
        <xdr:to>
          <xdr:col>15</xdr:col>
          <xdr:colOff>263978</xdr:colOff>
          <xdr:row>19</xdr:row>
          <xdr:rowOff>217713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224515</xdr:colOff>
      <xdr:row>45</xdr:row>
      <xdr:rowOff>0</xdr:rowOff>
    </xdr:from>
    <xdr:to>
      <xdr:col>15</xdr:col>
      <xdr:colOff>244929</xdr:colOff>
      <xdr:row>64</xdr:row>
      <xdr:rowOff>149679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653143</xdr:colOff>
      <xdr:row>0</xdr:row>
      <xdr:rowOff>208643</xdr:rowOff>
    </xdr:from>
    <xdr:to>
      <xdr:col>2</xdr:col>
      <xdr:colOff>999120</xdr:colOff>
      <xdr:row>4</xdr:row>
      <xdr:rowOff>127000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F2248A7-5E0C-D821-F9B1-266892A57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45" t="23256" r="12162" b="15503"/>
        <a:stretch/>
      </xdr:blipFill>
      <xdr:spPr>
        <a:xfrm>
          <a:off x="916214" y="208643"/>
          <a:ext cx="1706692" cy="8073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</xdr:rowOff>
    </xdr:from>
    <xdr:to>
      <xdr:col>15</xdr:col>
      <xdr:colOff>0</xdr:colOff>
      <xdr:row>0</xdr:row>
      <xdr:rowOff>333376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2"/>
          <a:ext cx="8534400" cy="333374"/>
        </a:xfrm>
        <a:prstGeom prst="rect">
          <a:avLst/>
        </a:prstGeom>
        <a:solidFill>
          <a:srgbClr val="565F66"/>
        </a:solidFill>
        <a:ln w="127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pt-BR" sz="1800" b="0"/>
            <a:t>Escopo tecnico</a:t>
          </a:r>
        </a:p>
        <a:p>
          <a:pPr algn="r"/>
          <a:endParaRPr lang="pt-BR" sz="18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ger.souza\Documents\RFP%20V.2%20-%20BELLIZ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1.%20Cota&#231;&#245;es/05%20-%20COTA&#199;&#213;ES%202021/00%20pasta%20-%20Copia/00%20-%20BELLIZ%20-%20SP/00%20-%20Or&#231;amento%20-%20BELLIZ%20-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opo Comercial"/>
      <sheetName val="Escopo técnico"/>
      <sheetName val="Mapa"/>
      <sheetName val="Aux"/>
    </sheetNames>
    <sheetDataSet>
      <sheetData sheetId="0"/>
      <sheetData sheetId="1" refreshError="1"/>
      <sheetData sheetId="2" refreshError="1"/>
      <sheetData sheetId="3">
        <row r="2">
          <cell r="B2" t="str">
            <v>Estabelecimento</v>
          </cell>
        </row>
        <row r="3">
          <cell r="B3">
            <v>1</v>
          </cell>
        </row>
        <row r="4">
          <cell r="B4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 "/>
      <sheetName val="Base "/>
      <sheetName val="REQ"/>
      <sheetName val="BID"/>
    </sheetNames>
    <sheetDataSet>
      <sheetData sheetId="0" refreshError="1"/>
      <sheetData sheetId="1">
        <row r="3">
          <cell r="D3" t="str">
            <v xml:space="preserve">Sim </v>
          </cell>
        </row>
        <row r="4">
          <cell r="D4" t="str">
            <v xml:space="preserve">Não 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ED5E1-3801-4BFE-B836-D7034B1B2AE0}">
  <dimension ref="B2:F4"/>
  <sheetViews>
    <sheetView topLeftCell="B1" workbookViewId="0">
      <selection activeCell="E3" sqref="E3"/>
    </sheetView>
  </sheetViews>
  <sheetFormatPr defaultRowHeight="14.5" x14ac:dyDescent="0.35"/>
  <cols>
    <col min="4" max="6" width="17.54296875" bestFit="1" customWidth="1"/>
  </cols>
  <sheetData>
    <row r="2" spans="2:6" x14ac:dyDescent="0.35">
      <c r="B2" t="s">
        <v>105</v>
      </c>
      <c r="D2" t="s">
        <v>109</v>
      </c>
      <c r="E2" t="s">
        <v>110</v>
      </c>
      <c r="F2" t="s">
        <v>110</v>
      </c>
    </row>
    <row r="3" spans="2:6" x14ac:dyDescent="0.35">
      <c r="B3" t="s">
        <v>106</v>
      </c>
      <c r="C3" t="s">
        <v>107</v>
      </c>
    </row>
    <row r="4" spans="2:6" x14ac:dyDescent="0.35">
      <c r="B4" t="s">
        <v>108</v>
      </c>
      <c r="C4" t="s">
        <v>107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29E4-0313-42E6-9DAE-8DC381301160}">
  <sheetPr>
    <pageSetUpPr fitToPage="1"/>
  </sheetPr>
  <dimension ref="A1:AF81"/>
  <sheetViews>
    <sheetView showGridLines="0" tabSelected="1" zoomScale="85" zoomScaleNormal="85" workbookViewId="0">
      <selection activeCell="D2" sqref="D2:J5"/>
    </sheetView>
  </sheetViews>
  <sheetFormatPr defaultColWidth="0" defaultRowHeight="0" customHeight="1" zeroHeight="1" x14ac:dyDescent="0.35"/>
  <cols>
    <col min="1" max="1" width="1.90625" style="18" customWidth="1"/>
    <col min="2" max="2" width="19.453125" style="7" customWidth="1"/>
    <col min="3" max="3" width="23.54296875" style="7" customWidth="1"/>
    <col min="4" max="4" width="16.7265625" style="7" customWidth="1"/>
    <col min="5" max="5" width="20.453125" style="7" customWidth="1"/>
    <col min="6" max="6" width="12.1796875" style="7" customWidth="1"/>
    <col min="7" max="7" width="17.54296875" style="7" customWidth="1"/>
    <col min="8" max="8" width="16.81640625" style="7" customWidth="1"/>
    <col min="9" max="9" width="19.54296875" style="7" customWidth="1"/>
    <col min="10" max="10" width="20.81640625" style="7" customWidth="1"/>
    <col min="11" max="11" width="11.81640625" style="7" customWidth="1"/>
    <col min="12" max="15" width="5.1796875" style="7" customWidth="1"/>
    <col min="16" max="16" width="5.1796875" style="18" customWidth="1"/>
    <col min="17" max="17" width="13.453125" style="7" hidden="1" customWidth="1"/>
    <col min="18" max="18" width="21.26953125" style="7" hidden="1" customWidth="1"/>
    <col min="19" max="19" width="5.7265625" style="7" hidden="1" customWidth="1"/>
    <col min="20" max="20" width="7.81640625" style="7" hidden="1" customWidth="1"/>
    <col min="21" max="21" width="2.7265625" style="7" hidden="1" customWidth="1"/>
    <col min="22" max="22" width="1.7265625" style="8" hidden="1" customWidth="1"/>
    <col min="23" max="23" width="10.54296875" style="7" hidden="1" customWidth="1"/>
    <col min="24" max="24" width="2.7265625" style="7" hidden="1" customWidth="1"/>
    <col min="25" max="32" width="0" style="7" hidden="1" customWidth="1"/>
    <col min="33" max="16384" width="9.1796875" style="7" hidden="1"/>
  </cols>
  <sheetData>
    <row r="1" spans="1:24" s="18" customFormat="1" ht="29" customHeight="1" thickBot="1" x14ac:dyDescent="0.4">
      <c r="B1" s="117"/>
      <c r="C1" s="130"/>
      <c r="D1" s="129" t="s">
        <v>117</v>
      </c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8"/>
    </row>
    <row r="2" spans="1:24" s="18" customFormat="1" ht="13.5" customHeight="1" x14ac:dyDescent="0.35">
      <c r="B2" s="118"/>
      <c r="C2" s="131"/>
      <c r="D2" s="137" t="s">
        <v>118</v>
      </c>
      <c r="E2" s="138"/>
      <c r="F2" s="138"/>
      <c r="G2" s="138"/>
      <c r="H2" s="138"/>
      <c r="I2" s="138"/>
      <c r="J2" s="139"/>
      <c r="K2" s="133" t="s">
        <v>121</v>
      </c>
      <c r="L2" s="125"/>
      <c r="M2" s="125"/>
      <c r="N2" s="125"/>
      <c r="O2" s="125"/>
      <c r="P2" s="126"/>
    </row>
    <row r="3" spans="1:24" s="18" customFormat="1" ht="13.5" customHeight="1" x14ac:dyDescent="0.35">
      <c r="B3" s="118"/>
      <c r="C3" s="131"/>
      <c r="D3" s="140"/>
      <c r="E3" s="113"/>
      <c r="F3" s="113"/>
      <c r="G3" s="113"/>
      <c r="H3" s="113"/>
      <c r="I3" s="113"/>
      <c r="J3" s="141"/>
      <c r="K3" s="134" t="s">
        <v>119</v>
      </c>
      <c r="L3" s="111"/>
      <c r="M3" s="111"/>
      <c r="N3" s="111"/>
      <c r="O3" s="111"/>
      <c r="P3" s="120"/>
    </row>
    <row r="4" spans="1:24" s="18" customFormat="1" ht="13.5" customHeight="1" x14ac:dyDescent="0.35">
      <c r="B4" s="118"/>
      <c r="C4" s="131"/>
      <c r="D4" s="140"/>
      <c r="E4" s="113"/>
      <c r="F4" s="113"/>
      <c r="G4" s="113"/>
      <c r="H4" s="113"/>
      <c r="I4" s="113"/>
      <c r="J4" s="141"/>
      <c r="K4" s="135" t="s">
        <v>120</v>
      </c>
      <c r="L4" s="112"/>
      <c r="M4" s="112"/>
      <c r="N4" s="112"/>
      <c r="O4" s="112"/>
      <c r="P4" s="119"/>
    </row>
    <row r="5" spans="1:24" s="18" customFormat="1" ht="13.5" customHeight="1" thickBot="1" x14ac:dyDescent="0.4">
      <c r="B5" s="121"/>
      <c r="C5" s="132"/>
      <c r="D5" s="142"/>
      <c r="E5" s="122"/>
      <c r="F5" s="122"/>
      <c r="G5" s="122"/>
      <c r="H5" s="122"/>
      <c r="I5" s="122"/>
      <c r="J5" s="143"/>
      <c r="K5" s="136">
        <v>1</v>
      </c>
      <c r="L5" s="123"/>
      <c r="M5" s="123"/>
      <c r="N5" s="123"/>
      <c r="O5" s="123"/>
      <c r="P5" s="124"/>
    </row>
    <row r="6" spans="1:24" s="18" customFormat="1" ht="5" customHeight="1" x14ac:dyDescent="0.35">
      <c r="B6" s="11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6"/>
    </row>
    <row r="7" spans="1:24" ht="44.25" customHeight="1" x14ac:dyDescent="0.35">
      <c r="B7" s="23" t="s">
        <v>0</v>
      </c>
      <c r="C7" s="24" t="s">
        <v>51</v>
      </c>
      <c r="D7" s="109" t="s">
        <v>1</v>
      </c>
      <c r="E7" s="110">
        <f ca="1">TODAY()</f>
        <v>45106</v>
      </c>
      <c r="F7" s="18"/>
      <c r="G7" s="18"/>
      <c r="H7" s="18"/>
      <c r="I7" s="18"/>
      <c r="J7" s="18"/>
      <c r="K7" s="108"/>
      <c r="L7" s="108"/>
      <c r="M7" s="108"/>
      <c r="N7" s="108"/>
      <c r="O7" s="108"/>
      <c r="P7" s="108"/>
      <c r="Q7" s="9"/>
      <c r="R7" s="9"/>
      <c r="S7" s="9"/>
      <c r="T7" s="9"/>
      <c r="U7" s="9"/>
      <c r="V7" s="9"/>
      <c r="W7" s="9"/>
      <c r="X7" s="9"/>
    </row>
    <row r="8" spans="1:24" s="18" customFormat="1" ht="15" customHeight="1" x14ac:dyDescent="0.35"/>
    <row r="9" spans="1:24" ht="30" customHeight="1" x14ac:dyDescent="0.45">
      <c r="B9" s="25" t="s">
        <v>2</v>
      </c>
      <c r="C9" s="13"/>
      <c r="D9" s="13"/>
      <c r="E9" s="26"/>
      <c r="F9" s="18"/>
      <c r="G9" s="18"/>
      <c r="H9" s="18"/>
      <c r="I9" s="18"/>
      <c r="J9" s="18"/>
      <c r="K9" s="18"/>
      <c r="L9" s="18"/>
      <c r="M9" s="18"/>
      <c r="N9" s="18"/>
      <c r="O9" s="18"/>
      <c r="R9" s="9"/>
      <c r="V9" s="7"/>
    </row>
    <row r="10" spans="1:24" ht="15" customHeight="1" x14ac:dyDescent="0.45">
      <c r="B10" s="25" t="s">
        <v>52</v>
      </c>
      <c r="C10" s="13"/>
      <c r="D10" s="13" t="s">
        <v>101</v>
      </c>
      <c r="E10" s="26"/>
      <c r="F10" s="18"/>
      <c r="G10" s="18"/>
      <c r="H10" s="18"/>
      <c r="I10" s="18"/>
      <c r="J10" s="18"/>
      <c r="K10" s="18"/>
      <c r="L10" s="18"/>
      <c r="M10" s="18"/>
      <c r="N10" s="18"/>
      <c r="O10" s="18"/>
      <c r="Q10" s="9"/>
      <c r="R10" s="9"/>
      <c r="V10" s="7"/>
    </row>
    <row r="11" spans="1:24" ht="26" x14ac:dyDescent="0.45">
      <c r="B11" s="27" t="s">
        <v>49</v>
      </c>
      <c r="C11" s="14"/>
      <c r="D11" s="13" t="s">
        <v>101</v>
      </c>
      <c r="E11" s="28"/>
      <c r="F11" s="18"/>
      <c r="G11" s="18"/>
      <c r="H11" s="18"/>
      <c r="I11" s="18"/>
      <c r="J11" s="18"/>
      <c r="K11" s="18"/>
      <c r="L11" s="18"/>
      <c r="M11" s="18"/>
      <c r="N11" s="18"/>
      <c r="O11" s="18"/>
      <c r="Q11" s="9"/>
      <c r="R11" s="9"/>
      <c r="V11" s="7"/>
    </row>
    <row r="12" spans="1:24" ht="31" x14ac:dyDescent="0.45">
      <c r="B12" s="25" t="s">
        <v>3</v>
      </c>
      <c r="C12" s="29"/>
      <c r="D12" s="13"/>
      <c r="E12" s="26"/>
      <c r="F12" s="18"/>
      <c r="G12" s="18"/>
      <c r="H12" s="18"/>
      <c r="I12" s="18"/>
      <c r="J12" s="18"/>
      <c r="K12" s="18"/>
      <c r="L12" s="18"/>
      <c r="M12" s="18"/>
      <c r="N12" s="18"/>
      <c r="O12" s="18"/>
      <c r="Q12" s="9"/>
      <c r="R12" s="9"/>
      <c r="V12" s="7"/>
    </row>
    <row r="13" spans="1:24" s="18" customFormat="1" ht="14.5" x14ac:dyDescent="0.35"/>
    <row r="14" spans="1:24" s="11" customFormat="1" ht="25.5" customHeight="1" x14ac:dyDescent="0.35">
      <c r="A14" s="18"/>
      <c r="B14" s="5" t="s">
        <v>50</v>
      </c>
      <c r="C14" s="5"/>
      <c r="D14" s="6">
        <v>2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R14" s="10"/>
    </row>
    <row r="15" spans="1:24" s="11" customFormat="1" ht="25.5" customHeight="1" x14ac:dyDescent="0.35">
      <c r="A15" s="18"/>
      <c r="B15" s="30" t="s">
        <v>4</v>
      </c>
      <c r="C15" s="15" t="str">
        <f>VLOOKUP($D$14,Aux!$B$2:$I$5,2,0)</f>
        <v>BELLIZ INDÚSTRIA COMÉRCIO IMPORTAÇÃO E EXPORTAÇÃO EIRELI</v>
      </c>
      <c r="D15" s="16"/>
      <c r="E15" s="16"/>
      <c r="F15" s="31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24" s="11" customFormat="1" ht="25.5" customHeight="1" x14ac:dyDescent="0.35">
      <c r="A16" s="18"/>
      <c r="B16" s="30" t="s">
        <v>5</v>
      </c>
      <c r="C16" s="15" t="str">
        <f>VLOOKUP($D$14,Aux!$B$2:$I$5,3,0)</f>
        <v xml:space="preserve">06.940.040/0002-80 </v>
      </c>
      <c r="D16" s="16"/>
      <c r="E16" s="16"/>
      <c r="F16" s="31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24" s="11" customFormat="1" ht="25.5" customHeight="1" x14ac:dyDescent="0.35">
      <c r="A17" s="18"/>
      <c r="B17" s="30" t="s">
        <v>6</v>
      </c>
      <c r="C17" s="17" t="str">
        <f>VLOOKUP($D$14,Aux!$B$2:$I$5,4,0)</f>
        <v>ISENTO</v>
      </c>
      <c r="D17" s="16"/>
      <c r="E17" s="16"/>
      <c r="F17" s="31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24" s="11" customFormat="1" ht="25.5" customHeight="1" x14ac:dyDescent="0.35">
      <c r="A18" s="18"/>
      <c r="B18" s="30" t="s">
        <v>7</v>
      </c>
      <c r="C18" s="15" t="str">
        <f>VLOOKUP($D$14,Aux!$B$2:$I$5,5,0)</f>
        <v>AV.  PRESIDENTEJUSCELINO KUBITSCHEK, 28 - cj 51</v>
      </c>
      <c r="D18" s="16"/>
      <c r="E18" s="16"/>
      <c r="F18" s="31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24" s="11" customFormat="1" ht="25.5" customHeight="1" x14ac:dyDescent="0.35">
      <c r="A19" s="18"/>
      <c r="B19" s="30" t="s">
        <v>8</v>
      </c>
      <c r="C19" s="15" t="str">
        <f>VLOOKUP($D$14,Aux!$B$2:$I$5,6,0)</f>
        <v>ITAIM BIBI</v>
      </c>
      <c r="D19" s="16"/>
      <c r="E19" s="16"/>
      <c r="F19" s="31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24" s="11" customFormat="1" ht="25.5" customHeight="1" x14ac:dyDescent="0.35">
      <c r="A20" s="18"/>
      <c r="B20" s="30" t="s">
        <v>9</v>
      </c>
      <c r="C20" s="15" t="str">
        <f>VLOOKUP($D$14,Aux!$B$2:$I$5,7,0)</f>
        <v>SÃO PAULO</v>
      </c>
      <c r="D20" s="16"/>
      <c r="E20" s="16"/>
      <c r="F20" s="31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24" s="11" customFormat="1" ht="15.5" x14ac:dyDescent="0.35">
      <c r="A21" s="18"/>
      <c r="B21" s="30" t="s">
        <v>10</v>
      </c>
      <c r="C21" s="15" t="str">
        <f>VLOOKUP($D$14,Aux!$B$2:$I$5,8,0)</f>
        <v>04543-000</v>
      </c>
      <c r="D21" s="16"/>
      <c r="E21" s="16"/>
      <c r="F21" s="31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24" s="11" customFormat="1" ht="15.5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24" s="11" customFormat="1" ht="24" customHeight="1" x14ac:dyDescent="0.35">
      <c r="A23" s="18"/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0"/>
      <c r="R23" s="10"/>
      <c r="S23" s="10"/>
      <c r="T23" s="10"/>
      <c r="U23" s="10"/>
      <c r="V23" s="10"/>
      <c r="X23" s="10"/>
    </row>
    <row r="24" spans="1:24" s="11" customFormat="1" ht="19.5" customHeight="1" x14ac:dyDescent="0.35">
      <c r="A24" s="18"/>
      <c r="B24" s="20" t="s">
        <v>98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0"/>
      <c r="R24" s="10"/>
      <c r="S24" s="10"/>
      <c r="T24" s="10"/>
      <c r="U24" s="10"/>
      <c r="V24" s="10"/>
    </row>
    <row r="25" spans="1:24" s="11" customFormat="1" ht="19.5" customHeight="1" x14ac:dyDescent="0.35">
      <c r="A25" s="18"/>
      <c r="B25" s="20" t="s">
        <v>68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0"/>
      <c r="R25" s="10"/>
      <c r="S25" s="10"/>
      <c r="T25" s="10"/>
      <c r="U25" s="10"/>
      <c r="V25" s="10"/>
    </row>
    <row r="26" spans="1:24" s="11" customFormat="1" ht="15.75" customHeight="1" x14ac:dyDescent="0.35">
      <c r="A26" s="18"/>
      <c r="B26" s="86" t="s">
        <v>96</v>
      </c>
      <c r="C26" s="87"/>
      <c r="D26" s="83" t="s">
        <v>11</v>
      </c>
      <c r="E26" s="83"/>
      <c r="F26" s="32" t="s">
        <v>102</v>
      </c>
      <c r="G26" s="32" t="s">
        <v>104</v>
      </c>
      <c r="H26" s="32" t="s">
        <v>103</v>
      </c>
      <c r="I26" s="18"/>
      <c r="J26" s="18"/>
      <c r="K26" s="18"/>
      <c r="L26" s="18"/>
      <c r="M26" s="18"/>
      <c r="N26" s="18"/>
      <c r="O26" s="18"/>
      <c r="P26" s="18"/>
      <c r="Q26" s="18"/>
      <c r="R26" s="10"/>
    </row>
    <row r="27" spans="1:24" s="11" customFormat="1" ht="15.5" x14ac:dyDescent="0.35">
      <c r="A27" s="18"/>
      <c r="B27" s="85" t="s">
        <v>69</v>
      </c>
      <c r="C27" s="85"/>
      <c r="D27" s="84" t="s">
        <v>70</v>
      </c>
      <c r="E27" s="84"/>
      <c r="F27" s="33">
        <v>44593</v>
      </c>
      <c r="G27" s="37">
        <v>1</v>
      </c>
      <c r="H27" s="39">
        <f>F27+G27</f>
        <v>44594</v>
      </c>
      <c r="I27" s="18"/>
      <c r="J27" s="18"/>
      <c r="K27" s="18"/>
      <c r="L27" s="18"/>
      <c r="M27" s="18"/>
      <c r="N27" s="18"/>
      <c r="O27" s="18"/>
      <c r="P27" s="18"/>
      <c r="Q27" s="18"/>
      <c r="R27" s="10"/>
    </row>
    <row r="28" spans="1:24" s="11" customFormat="1" ht="15.75" customHeight="1" x14ac:dyDescent="0.35">
      <c r="A28" s="18"/>
      <c r="B28" s="92" t="s">
        <v>71</v>
      </c>
      <c r="C28" s="92"/>
      <c r="D28" s="88" t="s">
        <v>72</v>
      </c>
      <c r="E28" s="88"/>
      <c r="F28" s="33">
        <f>H27</f>
        <v>44594</v>
      </c>
      <c r="G28" s="38">
        <v>1</v>
      </c>
      <c r="H28" s="39">
        <f t="shared" ref="H28:H42" si="0">F28+G28</f>
        <v>44595</v>
      </c>
      <c r="I28" s="18"/>
      <c r="J28" s="18"/>
      <c r="K28" s="18"/>
      <c r="L28" s="18"/>
      <c r="M28" s="18"/>
      <c r="N28" s="18"/>
      <c r="O28" s="18"/>
      <c r="P28" s="18"/>
      <c r="Q28" s="18"/>
      <c r="R28" s="10"/>
      <c r="S28" s="10"/>
      <c r="T28" s="10"/>
    </row>
    <row r="29" spans="1:24" s="11" customFormat="1" ht="15.5" x14ac:dyDescent="0.35">
      <c r="A29" s="18"/>
      <c r="B29" s="92" t="s">
        <v>73</v>
      </c>
      <c r="C29" s="92"/>
      <c r="D29" s="88" t="s">
        <v>72</v>
      </c>
      <c r="E29" s="88"/>
      <c r="F29" s="33">
        <f t="shared" ref="F29:F35" si="1">H28</f>
        <v>44595</v>
      </c>
      <c r="G29" s="38">
        <v>3</v>
      </c>
      <c r="H29" s="39">
        <f t="shared" si="0"/>
        <v>44598</v>
      </c>
      <c r="I29" s="18"/>
      <c r="J29" s="18"/>
      <c r="K29" s="18"/>
      <c r="L29" s="18"/>
      <c r="M29" s="18"/>
      <c r="N29" s="18"/>
      <c r="O29" s="18"/>
      <c r="P29" s="18"/>
      <c r="Q29" s="18"/>
      <c r="R29" s="10"/>
      <c r="S29" s="10"/>
      <c r="T29" s="10"/>
    </row>
    <row r="30" spans="1:24" s="11" customFormat="1" ht="30" customHeight="1" x14ac:dyDescent="0.35">
      <c r="A30" s="18"/>
      <c r="B30" s="92" t="s">
        <v>74</v>
      </c>
      <c r="C30" s="92"/>
      <c r="D30" s="88" t="s">
        <v>70</v>
      </c>
      <c r="E30" s="88"/>
      <c r="F30" s="33">
        <f t="shared" si="1"/>
        <v>44598</v>
      </c>
      <c r="G30" s="38">
        <v>1</v>
      </c>
      <c r="H30" s="39">
        <f t="shared" si="0"/>
        <v>44599</v>
      </c>
      <c r="I30" s="18"/>
      <c r="J30" s="18"/>
      <c r="K30" s="18"/>
      <c r="L30" s="18"/>
      <c r="M30" s="18"/>
      <c r="N30" s="18"/>
      <c r="O30" s="18"/>
      <c r="P30" s="18"/>
      <c r="Q30" s="18"/>
      <c r="R30" s="10"/>
      <c r="S30" s="10"/>
      <c r="T30" s="10"/>
    </row>
    <row r="31" spans="1:24" s="11" customFormat="1" ht="15.5" x14ac:dyDescent="0.35">
      <c r="A31" s="18"/>
      <c r="B31" s="92" t="s">
        <v>75</v>
      </c>
      <c r="C31" s="92"/>
      <c r="D31" s="88" t="s">
        <v>72</v>
      </c>
      <c r="E31" s="88"/>
      <c r="F31" s="33">
        <f t="shared" si="1"/>
        <v>44599</v>
      </c>
      <c r="G31" s="37">
        <v>2</v>
      </c>
      <c r="H31" s="39">
        <f t="shared" si="0"/>
        <v>44601</v>
      </c>
      <c r="I31" s="18"/>
      <c r="J31" s="18"/>
      <c r="K31" s="18"/>
      <c r="L31" s="18"/>
      <c r="M31" s="18"/>
      <c r="N31" s="18"/>
      <c r="O31" s="18"/>
      <c r="P31" s="18"/>
      <c r="Q31" s="18"/>
      <c r="R31" s="10"/>
      <c r="S31" s="10"/>
      <c r="T31" s="10"/>
    </row>
    <row r="32" spans="1:24" s="11" customFormat="1" ht="45" customHeight="1" x14ac:dyDescent="0.35">
      <c r="A32" s="18"/>
      <c r="B32" s="92" t="s">
        <v>76</v>
      </c>
      <c r="C32" s="92"/>
      <c r="D32" s="88" t="s">
        <v>72</v>
      </c>
      <c r="E32" s="88"/>
      <c r="F32" s="33">
        <f t="shared" si="1"/>
        <v>44601</v>
      </c>
      <c r="G32" s="38">
        <v>3</v>
      </c>
      <c r="H32" s="39">
        <f t="shared" si="0"/>
        <v>44604</v>
      </c>
      <c r="I32" s="18"/>
      <c r="J32" s="18"/>
      <c r="K32" s="18"/>
      <c r="L32" s="18"/>
      <c r="M32" s="18"/>
      <c r="N32" s="18"/>
      <c r="O32" s="18"/>
      <c r="P32" s="18"/>
      <c r="Q32" s="18"/>
      <c r="R32" s="10"/>
      <c r="S32" s="10"/>
      <c r="T32" s="10"/>
    </row>
    <row r="33" spans="1:22" s="11" customFormat="1" ht="30" customHeight="1" x14ac:dyDescent="0.35">
      <c r="A33" s="18"/>
      <c r="B33" s="92" t="s">
        <v>77</v>
      </c>
      <c r="C33" s="92"/>
      <c r="D33" s="88" t="s">
        <v>70</v>
      </c>
      <c r="E33" s="88"/>
      <c r="F33" s="33">
        <f t="shared" si="1"/>
        <v>44604</v>
      </c>
      <c r="G33" s="38">
        <v>2</v>
      </c>
      <c r="H33" s="39">
        <f t="shared" si="0"/>
        <v>44606</v>
      </c>
      <c r="I33" s="18"/>
      <c r="J33" s="18"/>
      <c r="K33" s="18"/>
      <c r="L33" s="18"/>
      <c r="M33" s="18"/>
      <c r="N33" s="18"/>
      <c r="O33" s="18"/>
      <c r="P33" s="18"/>
      <c r="Q33" s="18"/>
      <c r="R33" s="10"/>
      <c r="S33" s="10"/>
      <c r="T33" s="10"/>
    </row>
    <row r="34" spans="1:22" s="11" customFormat="1" ht="15.5" x14ac:dyDescent="0.35">
      <c r="A34" s="18"/>
      <c r="B34" s="92" t="s">
        <v>78</v>
      </c>
      <c r="C34" s="92"/>
      <c r="D34" s="88" t="s">
        <v>72</v>
      </c>
      <c r="E34" s="88"/>
      <c r="F34" s="33">
        <f t="shared" si="1"/>
        <v>44606</v>
      </c>
      <c r="G34" s="38">
        <v>1</v>
      </c>
      <c r="H34" s="39">
        <f t="shared" si="0"/>
        <v>44607</v>
      </c>
      <c r="I34" s="18"/>
      <c r="J34" s="18"/>
      <c r="K34" s="18"/>
      <c r="L34" s="18"/>
      <c r="M34" s="18"/>
      <c r="N34" s="18"/>
      <c r="O34" s="18"/>
      <c r="P34" s="18"/>
      <c r="Q34" s="18"/>
      <c r="R34" s="10"/>
      <c r="S34" s="10"/>
      <c r="T34" s="10"/>
    </row>
    <row r="35" spans="1:22" s="11" customFormat="1" ht="60" customHeight="1" x14ac:dyDescent="0.35">
      <c r="A35" s="18"/>
      <c r="B35" s="93" t="s">
        <v>79</v>
      </c>
      <c r="C35" s="93"/>
      <c r="D35" s="90" t="s">
        <v>72</v>
      </c>
      <c r="E35" s="90"/>
      <c r="F35" s="33">
        <f t="shared" si="1"/>
        <v>44607</v>
      </c>
      <c r="G35" s="37">
        <v>2</v>
      </c>
      <c r="H35" s="39">
        <f t="shared" si="0"/>
        <v>44609</v>
      </c>
      <c r="I35" s="18"/>
      <c r="J35" s="18"/>
      <c r="K35" s="18"/>
      <c r="L35" s="18"/>
      <c r="M35" s="18"/>
      <c r="N35" s="18"/>
      <c r="O35" s="18"/>
      <c r="P35" s="18"/>
      <c r="Q35" s="18"/>
      <c r="R35" s="10"/>
      <c r="S35" s="10"/>
      <c r="T35" s="10"/>
    </row>
    <row r="36" spans="1:22" s="11" customFormat="1" ht="15.5" x14ac:dyDescent="0.35">
      <c r="A36" s="18"/>
      <c r="B36" s="94" t="s">
        <v>97</v>
      </c>
      <c r="C36" s="95"/>
      <c r="D36" s="91" t="s">
        <v>11</v>
      </c>
      <c r="E36" s="91"/>
      <c r="F36" s="32" t="s">
        <v>102</v>
      </c>
      <c r="G36" s="32"/>
      <c r="H36" s="40" t="s">
        <v>103</v>
      </c>
      <c r="I36" s="18"/>
      <c r="J36" s="18"/>
      <c r="K36" s="18"/>
      <c r="L36" s="18"/>
      <c r="M36" s="18"/>
      <c r="N36" s="18"/>
      <c r="O36" s="18"/>
      <c r="P36" s="18"/>
      <c r="Q36" s="18"/>
      <c r="R36" s="10"/>
      <c r="S36" s="10"/>
      <c r="T36" s="10"/>
    </row>
    <row r="37" spans="1:22" s="11" customFormat="1" ht="15.5" x14ac:dyDescent="0.35">
      <c r="A37" s="18"/>
      <c r="B37" s="89" t="s">
        <v>80</v>
      </c>
      <c r="C37" s="89"/>
      <c r="D37" s="88" t="s">
        <v>70</v>
      </c>
      <c r="E37" s="88"/>
      <c r="F37" s="33">
        <f>H35</f>
        <v>44609</v>
      </c>
      <c r="G37" s="37">
        <v>2</v>
      </c>
      <c r="H37" s="39">
        <f t="shared" si="0"/>
        <v>44611</v>
      </c>
      <c r="I37" s="18"/>
      <c r="J37" s="18"/>
      <c r="K37" s="18"/>
      <c r="L37" s="18"/>
      <c r="M37" s="18"/>
      <c r="N37" s="18"/>
      <c r="O37" s="18"/>
      <c r="P37" s="18"/>
      <c r="Q37" s="18"/>
      <c r="R37" s="10"/>
      <c r="S37" s="10"/>
      <c r="T37" s="10"/>
    </row>
    <row r="38" spans="1:22" s="11" customFormat="1" ht="15.5" x14ac:dyDescent="0.35">
      <c r="A38" s="18"/>
      <c r="B38" s="89" t="s">
        <v>81</v>
      </c>
      <c r="C38" s="89"/>
      <c r="D38" s="88" t="s">
        <v>82</v>
      </c>
      <c r="E38" s="88"/>
      <c r="F38" s="33">
        <f>H37</f>
        <v>44611</v>
      </c>
      <c r="G38" s="38">
        <v>3</v>
      </c>
      <c r="H38" s="39">
        <f t="shared" si="0"/>
        <v>44614</v>
      </c>
      <c r="I38" s="18"/>
      <c r="J38" s="18"/>
      <c r="K38" s="18"/>
      <c r="L38" s="18"/>
      <c r="M38" s="18"/>
      <c r="N38" s="18"/>
      <c r="O38" s="18"/>
      <c r="P38" s="18"/>
      <c r="Q38" s="18"/>
      <c r="R38" s="10"/>
      <c r="S38" s="10"/>
      <c r="T38" s="10"/>
    </row>
    <row r="39" spans="1:22" ht="14.5" x14ac:dyDescent="0.35">
      <c r="B39" s="89" t="s">
        <v>83</v>
      </c>
      <c r="C39" s="89"/>
      <c r="D39" s="88" t="s">
        <v>82</v>
      </c>
      <c r="E39" s="88"/>
      <c r="F39" s="33">
        <f t="shared" ref="F39:F42" si="2">H38</f>
        <v>44614</v>
      </c>
      <c r="G39" s="37">
        <v>2</v>
      </c>
      <c r="H39" s="39">
        <f t="shared" si="0"/>
        <v>44616</v>
      </c>
      <c r="I39" s="18"/>
      <c r="J39" s="18"/>
      <c r="K39" s="18"/>
      <c r="L39" s="18"/>
      <c r="M39" s="18"/>
      <c r="N39" s="18"/>
      <c r="O39" s="18"/>
      <c r="Q39" s="18"/>
      <c r="R39" s="8"/>
      <c r="V39" s="7"/>
    </row>
    <row r="40" spans="1:22" ht="14.5" x14ac:dyDescent="0.35">
      <c r="B40" s="89" t="s">
        <v>84</v>
      </c>
      <c r="C40" s="89"/>
      <c r="D40" s="88" t="s">
        <v>85</v>
      </c>
      <c r="E40" s="88"/>
      <c r="F40" s="33">
        <f t="shared" si="2"/>
        <v>44616</v>
      </c>
      <c r="G40" s="38">
        <v>1</v>
      </c>
      <c r="H40" s="39">
        <f t="shared" si="0"/>
        <v>44617</v>
      </c>
      <c r="I40" s="18"/>
      <c r="J40" s="18"/>
      <c r="K40" s="18"/>
      <c r="L40" s="18"/>
      <c r="M40" s="18"/>
      <c r="N40" s="18"/>
      <c r="O40" s="18"/>
      <c r="Q40" s="18"/>
      <c r="R40" s="8"/>
      <c r="V40" s="7"/>
    </row>
    <row r="41" spans="1:22" ht="14.5" x14ac:dyDescent="0.35">
      <c r="B41" s="89" t="s">
        <v>83</v>
      </c>
      <c r="C41" s="89"/>
      <c r="D41" s="88" t="s">
        <v>82</v>
      </c>
      <c r="E41" s="88"/>
      <c r="F41" s="33">
        <f t="shared" si="2"/>
        <v>44617</v>
      </c>
      <c r="G41" s="37">
        <v>2</v>
      </c>
      <c r="H41" s="39">
        <f t="shared" si="0"/>
        <v>44619</v>
      </c>
      <c r="I41" s="18"/>
      <c r="J41" s="18"/>
      <c r="K41" s="18"/>
      <c r="L41" s="18"/>
      <c r="M41" s="18"/>
      <c r="N41" s="18"/>
      <c r="O41" s="18"/>
      <c r="Q41" s="18"/>
      <c r="R41" s="8"/>
      <c r="V41" s="7"/>
    </row>
    <row r="42" spans="1:22" ht="14.5" x14ac:dyDescent="0.35">
      <c r="B42" s="89" t="s">
        <v>84</v>
      </c>
      <c r="C42" s="89"/>
      <c r="D42" s="88" t="s">
        <v>85</v>
      </c>
      <c r="E42" s="88"/>
      <c r="F42" s="33">
        <f t="shared" si="2"/>
        <v>44619</v>
      </c>
      <c r="G42" s="38">
        <v>3</v>
      </c>
      <c r="H42" s="39">
        <f t="shared" si="0"/>
        <v>44622</v>
      </c>
      <c r="I42" s="18"/>
      <c r="J42" s="18"/>
      <c r="K42" s="18"/>
      <c r="L42" s="18"/>
      <c r="M42" s="18"/>
      <c r="N42" s="18"/>
      <c r="O42" s="18"/>
      <c r="Q42" s="18"/>
      <c r="V42" s="7"/>
    </row>
    <row r="43" spans="1:22" s="12" customFormat="1" ht="14.5" hidden="1" x14ac:dyDescent="0.35">
      <c r="A43" s="18"/>
      <c r="B43" s="18"/>
      <c r="C43" s="18"/>
      <c r="D43" s="18"/>
      <c r="E43" s="18"/>
      <c r="F43" s="18"/>
      <c r="G43" s="18">
        <v>44593</v>
      </c>
      <c r="H43" s="18"/>
      <c r="I43" s="18"/>
      <c r="J43" s="18"/>
      <c r="K43" s="18"/>
      <c r="L43" s="18"/>
      <c r="M43" s="18"/>
      <c r="N43" s="18"/>
      <c r="O43" s="18"/>
      <c r="P43" s="18"/>
    </row>
    <row r="44" spans="1:22" s="12" customFormat="1" ht="14.5" hidden="1" x14ac:dyDescent="0.35">
      <c r="A44" s="18"/>
      <c r="B44" s="18"/>
      <c r="C44" s="18"/>
      <c r="D44" s="18"/>
      <c r="E44" s="18"/>
      <c r="F44" s="18"/>
      <c r="G44" s="18">
        <f>H42</f>
        <v>44622</v>
      </c>
      <c r="H44" s="18"/>
      <c r="I44" s="18"/>
      <c r="J44" s="18"/>
      <c r="K44" s="18"/>
      <c r="L44" s="18"/>
      <c r="M44" s="18"/>
      <c r="N44" s="18"/>
      <c r="O44" s="18"/>
      <c r="P44" s="18"/>
    </row>
    <row r="45" spans="1:22" s="12" customFormat="1" ht="14.5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22" s="12" customFormat="1" ht="14.5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22" s="12" customFormat="1" ht="14.5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22" s="12" customFormat="1" ht="14.5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1:16" s="12" customFormat="1" ht="14.5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s="12" customFormat="1" ht="14.5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s="12" customFormat="1" ht="14.5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s="12" customFormat="1" ht="14.5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1:16" s="12" customFormat="1" ht="14.5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1:16" s="12" customFormat="1" ht="14.5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1:16" s="12" customFormat="1" ht="14.5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1:16" s="12" customFormat="1" ht="14.5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1:16" s="12" customFormat="1" ht="14.5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1:16" s="12" customFormat="1" ht="14.5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1:16" s="12" customFormat="1" ht="14.5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1:16" s="12" customFormat="1" ht="14.5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1:16" s="12" customFormat="1" ht="14.5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1:16" s="12" customFormat="1" ht="14.5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6" s="12" customFormat="1" ht="14.5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1:16" s="12" customFormat="1" ht="14.5" x14ac:dyDescent="0.3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1:22" s="12" customFormat="1" ht="14.5" x14ac:dyDescent="0.35">
      <c r="A65" s="18"/>
      <c r="B65" s="20" t="s">
        <v>99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22" s="12" customFormat="1" ht="14.5" x14ac:dyDescent="0.35">
      <c r="A66" s="18"/>
      <c r="B66" s="20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22" s="12" customFormat="1" ht="14.5" x14ac:dyDescent="0.35">
      <c r="A67" s="18"/>
      <c r="B67" s="20" t="s">
        <v>86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1:22" s="12" customFormat="1" ht="14.5" x14ac:dyDescent="0.35">
      <c r="A68" s="18"/>
      <c r="B68" s="20" t="s">
        <v>87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22" s="12" customFormat="1" ht="15" customHeight="1" x14ac:dyDescent="0.35">
      <c r="A69" s="18"/>
      <c r="B69" s="82" t="s">
        <v>88</v>
      </c>
      <c r="C69" s="82"/>
      <c r="D69" s="82"/>
      <c r="E69" s="82"/>
      <c r="F69" s="82"/>
      <c r="G69" s="82"/>
      <c r="H69" s="82"/>
      <c r="I69" s="18"/>
      <c r="J69" s="18"/>
      <c r="K69" s="18"/>
      <c r="L69" s="18"/>
      <c r="M69" s="18"/>
      <c r="N69" s="18"/>
      <c r="O69" s="18"/>
      <c r="P69" s="18"/>
    </row>
    <row r="70" spans="1:22" s="12" customFormat="1" ht="14.5" x14ac:dyDescent="0.35">
      <c r="A70" s="18"/>
      <c r="B70" s="82"/>
      <c r="C70" s="82"/>
      <c r="D70" s="82"/>
      <c r="E70" s="82"/>
      <c r="F70" s="82"/>
      <c r="G70" s="82"/>
      <c r="H70" s="82"/>
      <c r="I70" s="18"/>
      <c r="J70" s="18"/>
      <c r="K70" s="18"/>
      <c r="L70" s="18"/>
      <c r="M70" s="18"/>
      <c r="N70" s="18"/>
      <c r="O70" s="18"/>
      <c r="P70" s="18"/>
    </row>
    <row r="71" spans="1:22" s="12" customFormat="1" ht="14.5" x14ac:dyDescent="0.35">
      <c r="A71" s="18"/>
      <c r="B71" s="82"/>
      <c r="C71" s="82"/>
      <c r="D71" s="82"/>
      <c r="E71" s="82"/>
      <c r="F71" s="82"/>
      <c r="G71" s="82"/>
      <c r="H71" s="82"/>
      <c r="I71" s="18"/>
      <c r="J71" s="18"/>
      <c r="K71" s="18"/>
      <c r="L71" s="18"/>
      <c r="M71" s="18"/>
      <c r="N71" s="18"/>
      <c r="O71" s="18"/>
      <c r="P71" s="18"/>
    </row>
    <row r="72" spans="1:22" s="12" customFormat="1" ht="14.5" x14ac:dyDescent="0.35">
      <c r="A72" s="18"/>
      <c r="B72" s="82"/>
      <c r="C72" s="82"/>
      <c r="D72" s="82"/>
      <c r="E72" s="82"/>
      <c r="F72" s="82"/>
      <c r="G72" s="82"/>
      <c r="H72" s="82"/>
      <c r="I72" s="18"/>
      <c r="J72" s="18"/>
      <c r="K72" s="18"/>
      <c r="L72" s="18"/>
      <c r="M72" s="18"/>
      <c r="N72" s="18"/>
      <c r="O72" s="18"/>
      <c r="P72" s="18"/>
    </row>
    <row r="73" spans="1:22" s="12" customFormat="1" ht="14.5" x14ac:dyDescent="0.35">
      <c r="A73" s="18"/>
      <c r="B73" s="82"/>
      <c r="C73" s="82"/>
      <c r="D73" s="82"/>
      <c r="E73" s="82"/>
      <c r="F73" s="82"/>
      <c r="G73" s="82"/>
      <c r="H73" s="82"/>
      <c r="I73" s="18"/>
      <c r="J73" s="18"/>
      <c r="K73" s="18"/>
      <c r="L73" s="18"/>
      <c r="M73" s="18"/>
      <c r="N73" s="18"/>
      <c r="O73" s="18"/>
      <c r="P73" s="18"/>
    </row>
    <row r="74" spans="1:22" ht="14.5" x14ac:dyDescent="0.35">
      <c r="B74" s="82"/>
      <c r="C74" s="82"/>
      <c r="D74" s="82"/>
      <c r="E74" s="82"/>
      <c r="F74" s="82"/>
      <c r="G74" s="82"/>
      <c r="H74" s="82"/>
      <c r="I74" s="18"/>
      <c r="J74" s="18"/>
      <c r="K74" s="18"/>
      <c r="L74" s="18"/>
      <c r="M74" s="18"/>
      <c r="N74" s="18"/>
      <c r="O74" s="18"/>
      <c r="V74" s="7"/>
    </row>
    <row r="75" spans="1:22" ht="14.5" x14ac:dyDescent="0.35">
      <c r="B75" s="82"/>
      <c r="C75" s="82"/>
      <c r="D75" s="82"/>
      <c r="E75" s="82"/>
      <c r="F75" s="82"/>
      <c r="G75" s="82"/>
      <c r="H75" s="82"/>
      <c r="I75" s="18"/>
      <c r="J75" s="18"/>
      <c r="K75" s="18"/>
      <c r="L75" s="18"/>
      <c r="M75" s="18"/>
      <c r="N75" s="18"/>
      <c r="O75" s="18"/>
      <c r="V75" s="7"/>
    </row>
    <row r="76" spans="1:22" ht="14.5" x14ac:dyDescent="0.35">
      <c r="B76" s="82"/>
      <c r="C76" s="82"/>
      <c r="D76" s="82"/>
      <c r="E76" s="82"/>
      <c r="F76" s="82"/>
      <c r="G76" s="82"/>
      <c r="H76" s="82"/>
      <c r="I76" s="18"/>
      <c r="J76" s="18"/>
      <c r="K76" s="18"/>
      <c r="L76" s="18"/>
      <c r="M76" s="18"/>
      <c r="N76" s="18"/>
      <c r="O76" s="18"/>
      <c r="V76" s="7"/>
    </row>
    <row r="77" spans="1:22" ht="12" customHeight="1" x14ac:dyDescent="0.35">
      <c r="B77" s="82"/>
      <c r="C77" s="82"/>
      <c r="D77" s="82"/>
      <c r="E77" s="82"/>
      <c r="F77" s="82"/>
      <c r="G77" s="82"/>
      <c r="H77" s="82"/>
      <c r="I77" s="18"/>
      <c r="J77" s="18"/>
      <c r="K77" s="18"/>
      <c r="L77" s="18"/>
      <c r="M77" s="18"/>
      <c r="N77" s="18"/>
      <c r="O77" s="18"/>
    </row>
    <row r="78" spans="1:22" ht="12" customHeight="1" x14ac:dyDescent="0.35">
      <c r="B78" s="82"/>
      <c r="C78" s="82"/>
      <c r="D78" s="82"/>
      <c r="E78" s="82"/>
      <c r="F78" s="82"/>
      <c r="G78" s="82"/>
      <c r="H78" s="82"/>
      <c r="I78" s="18"/>
      <c r="J78" s="18"/>
      <c r="K78" s="18"/>
      <c r="L78" s="18"/>
      <c r="M78" s="18"/>
      <c r="N78" s="18"/>
      <c r="O78" s="18"/>
    </row>
    <row r="79" spans="1:22" ht="12" customHeight="1" x14ac:dyDescent="0.35">
      <c r="B79" s="82"/>
      <c r="C79" s="82"/>
      <c r="D79" s="82"/>
      <c r="E79" s="82"/>
      <c r="F79" s="82"/>
      <c r="G79" s="82"/>
      <c r="H79" s="82"/>
      <c r="I79" s="18"/>
      <c r="J79" s="18"/>
      <c r="K79" s="18"/>
      <c r="L79" s="18"/>
      <c r="M79" s="18"/>
      <c r="N79" s="18"/>
      <c r="O79" s="18"/>
    </row>
    <row r="80" spans="1:22" ht="12" customHeight="1" x14ac:dyDescent="0.35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2:15" ht="12" customHeight="1" x14ac:dyDescent="0.35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</sheetData>
  <sheetProtection selectLockedCells="1" selectUnlockedCells="1"/>
  <mergeCells count="43">
    <mergeCell ref="B6:P6"/>
    <mergeCell ref="B1:C5"/>
    <mergeCell ref="D1:P1"/>
    <mergeCell ref="D2:J5"/>
    <mergeCell ref="K2:P2"/>
    <mergeCell ref="K3:P3"/>
    <mergeCell ref="K4:P4"/>
    <mergeCell ref="K5:P5"/>
    <mergeCell ref="D28:E28"/>
    <mergeCell ref="D29:E29"/>
    <mergeCell ref="D30:E30"/>
    <mergeCell ref="B28:C28"/>
    <mergeCell ref="B29:C29"/>
    <mergeCell ref="B30:C30"/>
    <mergeCell ref="D31:E31"/>
    <mergeCell ref="D32:E32"/>
    <mergeCell ref="D33:E33"/>
    <mergeCell ref="B31:C31"/>
    <mergeCell ref="B32:C32"/>
    <mergeCell ref="B33:C33"/>
    <mergeCell ref="B39:C39"/>
    <mergeCell ref="D34:E34"/>
    <mergeCell ref="D35:E35"/>
    <mergeCell ref="D36:E36"/>
    <mergeCell ref="B34:C34"/>
    <mergeCell ref="B35:C35"/>
    <mergeCell ref="B36:C36"/>
    <mergeCell ref="B69:H79"/>
    <mergeCell ref="D26:E26"/>
    <mergeCell ref="D27:E27"/>
    <mergeCell ref="B27:C27"/>
    <mergeCell ref="B26:C26"/>
    <mergeCell ref="D40:E40"/>
    <mergeCell ref="D41:E41"/>
    <mergeCell ref="D42:E42"/>
    <mergeCell ref="B40:C40"/>
    <mergeCell ref="B41:C41"/>
    <mergeCell ref="B42:C42"/>
    <mergeCell ref="D37:E37"/>
    <mergeCell ref="D38:E38"/>
    <mergeCell ref="D39:E39"/>
    <mergeCell ref="B37:C37"/>
    <mergeCell ref="B38:C38"/>
  </mergeCells>
  <pageMargins left="0.23622047244094488" right="0.23622047244094488" top="0.19685039370078741" bottom="0.19685039370078741" header="0.31496062992125984" footer="0.31496062992125984"/>
  <pageSetup paperSize="9" scale="42" fitToHeight="0" orientation="landscape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>
              <from>
                <xdr:col>7</xdr:col>
                <xdr:colOff>996950</xdr:colOff>
                <xdr:row>6</xdr:row>
                <xdr:rowOff>82550</xdr:rowOff>
              </from>
              <to>
                <xdr:col>15</xdr:col>
                <xdr:colOff>279400</xdr:colOff>
                <xdr:row>12</xdr:row>
                <xdr:rowOff>12700</xdr:rowOff>
              </to>
            </anchor>
          </objectPr>
        </oleObject>
      </mc:Choice>
      <mc:Fallback>
        <oleObject progId="Word.Document.12" shapeId="1026" r:id="rId4"/>
      </mc:Fallback>
    </mc:AlternateContent>
    <mc:AlternateContent xmlns:mc="http://schemas.openxmlformats.org/markup-compatibility/2006">
      <mc:Choice Requires="x14">
        <oleObject progId="Word.Document.12" shapeId="1028" r:id="rId6">
          <objectPr defaultSize="0" autoPict="0" r:id="rId7">
            <anchor moveWithCells="1">
              <from>
                <xdr:col>7</xdr:col>
                <xdr:colOff>1009650</xdr:colOff>
                <xdr:row>11</xdr:row>
                <xdr:rowOff>355600</xdr:rowOff>
              </from>
              <to>
                <xdr:col>15</xdr:col>
                <xdr:colOff>273050</xdr:colOff>
                <xdr:row>19</xdr:row>
                <xdr:rowOff>215900</xdr:rowOff>
              </to>
            </anchor>
          </objectPr>
        </oleObject>
      </mc:Choice>
      <mc:Fallback>
        <oleObject progId="Word.Document.12" shapeId="1028" r:id="rId6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00BD684-048E-4E0C-B151-9D022595DCC6}">
          <x14:formula1>
            <xm:f>Aux!$B$3:$B$5</xm:f>
          </x14:formula1>
          <xm:sqref>D14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CB29-E065-476C-9211-5203ACD4CEF2}">
  <dimension ref="A1:O83"/>
  <sheetViews>
    <sheetView showGridLines="0" zoomScale="55" zoomScaleNormal="55" workbookViewId="0">
      <selection activeCell="N21" sqref="N21"/>
    </sheetView>
  </sheetViews>
  <sheetFormatPr defaultColWidth="0" defaultRowHeight="14.5" zeroHeight="1" x14ac:dyDescent="0.35"/>
  <cols>
    <col min="1" max="8" width="9.1796875" customWidth="1"/>
    <col min="9" max="9" width="12.81640625" bestFit="1" customWidth="1"/>
    <col min="10" max="15" width="9.1796875" customWidth="1"/>
    <col min="16" max="16384" width="9.1796875" hidden="1"/>
  </cols>
  <sheetData>
    <row r="1" spans="1:15" ht="27.75" customHeigh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5.5" x14ac:dyDescent="0.35">
      <c r="A3" s="18"/>
      <c r="B3" s="19" t="s">
        <v>53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35">
      <c r="A4" s="18"/>
      <c r="B4" s="96" t="s">
        <v>54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36"/>
      <c r="O4" s="18"/>
    </row>
    <row r="5" spans="1:15" x14ac:dyDescent="0.35">
      <c r="A5" s="18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36"/>
      <c r="O5" s="18"/>
    </row>
    <row r="6" spans="1:15" x14ac:dyDescent="0.35">
      <c r="A6" s="18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36"/>
      <c r="O6" s="18"/>
    </row>
    <row r="7" spans="1:15" x14ac:dyDescent="0.35">
      <c r="A7" s="18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36"/>
      <c r="O7" s="18"/>
    </row>
    <row r="8" spans="1:15" x14ac:dyDescent="0.35">
      <c r="A8" s="18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36"/>
      <c r="O8" s="18"/>
    </row>
    <row r="9" spans="1:15" x14ac:dyDescent="0.35">
      <c r="A9" s="18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36"/>
      <c r="O9" s="18"/>
    </row>
    <row r="10" spans="1:15" x14ac:dyDescent="0.3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15.5" x14ac:dyDescent="0.35">
      <c r="A11" s="18"/>
      <c r="B11" s="19" t="s">
        <v>55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35">
      <c r="A12" s="18"/>
      <c r="B12" s="20" t="s">
        <v>56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x14ac:dyDescent="0.35">
      <c r="A13" s="18"/>
      <c r="B13" s="96" t="s">
        <v>57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36"/>
      <c r="O13" s="18"/>
    </row>
    <row r="14" spans="1:15" x14ac:dyDescent="0.35">
      <c r="A14" s="18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36"/>
      <c r="O14" s="18"/>
    </row>
    <row r="15" spans="1:15" x14ac:dyDescent="0.35">
      <c r="A15" s="18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36"/>
      <c r="O15" s="18"/>
    </row>
    <row r="16" spans="1:15" x14ac:dyDescent="0.35">
      <c r="A16" s="18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36"/>
      <c r="O16" s="18"/>
    </row>
    <row r="17" spans="1:15" x14ac:dyDescent="0.3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35">
      <c r="A18" s="18"/>
      <c r="B18" s="20" t="s">
        <v>58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x14ac:dyDescent="0.35">
      <c r="A19" s="18"/>
      <c r="B19" s="96" t="s">
        <v>59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36"/>
      <c r="O19" s="18"/>
    </row>
    <row r="20" spans="1:15" x14ac:dyDescent="0.35">
      <c r="A20" s="18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36"/>
      <c r="O20" s="18"/>
    </row>
    <row r="21" spans="1:15" x14ac:dyDescent="0.35">
      <c r="A21" s="18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36"/>
      <c r="O21" s="18"/>
    </row>
    <row r="22" spans="1:15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x14ac:dyDescent="0.35">
      <c r="A23" s="18"/>
      <c r="B23" s="20" t="s">
        <v>60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x14ac:dyDescent="0.35">
      <c r="A24" s="18"/>
      <c r="B24" s="96" t="s">
        <v>61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36"/>
      <c r="O24" s="18"/>
    </row>
    <row r="25" spans="1:15" x14ac:dyDescent="0.35">
      <c r="A25" s="18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36"/>
      <c r="O25" s="18"/>
    </row>
    <row r="26" spans="1:15" x14ac:dyDescent="0.35">
      <c r="A26" s="18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36"/>
      <c r="O26" s="18"/>
    </row>
    <row r="27" spans="1:15" x14ac:dyDescent="0.35">
      <c r="A27" s="18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36"/>
      <c r="O27" s="18"/>
    </row>
    <row r="28" spans="1:15" x14ac:dyDescent="0.35">
      <c r="A28" s="18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36"/>
      <c r="O28" s="18"/>
    </row>
    <row r="29" spans="1:15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x14ac:dyDescent="0.35">
      <c r="A30" s="18"/>
      <c r="B30" s="20" t="s">
        <v>62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x14ac:dyDescent="0.35">
      <c r="A31" s="18"/>
      <c r="B31" s="20" t="s">
        <v>63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35">
      <c r="A33" s="18"/>
      <c r="B33" s="41" t="s">
        <v>64</v>
      </c>
      <c r="C33" s="107" t="s">
        <v>65</v>
      </c>
      <c r="D33" s="107"/>
      <c r="E33" s="107"/>
      <c r="F33" s="107" t="s">
        <v>66</v>
      </c>
      <c r="G33" s="107"/>
      <c r="H33" s="107"/>
      <c r="I33" s="107" t="s">
        <v>67</v>
      </c>
      <c r="J33" s="107"/>
      <c r="K33" s="107"/>
      <c r="L33" s="18"/>
      <c r="M33" s="18"/>
      <c r="N33" s="18"/>
      <c r="O33" s="18"/>
    </row>
    <row r="34" spans="1:15" x14ac:dyDescent="0.35">
      <c r="A34" s="18"/>
      <c r="B34" s="35">
        <v>1</v>
      </c>
      <c r="C34" s="104"/>
      <c r="D34" s="105"/>
      <c r="E34" s="106"/>
      <c r="F34" s="104"/>
      <c r="G34" s="105"/>
      <c r="H34" s="106"/>
      <c r="I34" s="104"/>
      <c r="J34" s="105"/>
      <c r="K34" s="106"/>
      <c r="L34" s="18"/>
      <c r="M34" s="18"/>
      <c r="N34" s="18"/>
      <c r="O34" s="18"/>
    </row>
    <row r="35" spans="1:15" x14ac:dyDescent="0.35">
      <c r="A35" s="18"/>
      <c r="B35" s="35">
        <v>2</v>
      </c>
      <c r="C35" s="104"/>
      <c r="D35" s="105"/>
      <c r="E35" s="106"/>
      <c r="F35" s="104"/>
      <c r="G35" s="105"/>
      <c r="H35" s="106"/>
      <c r="I35" s="104"/>
      <c r="J35" s="105"/>
      <c r="K35" s="106"/>
      <c r="L35" s="18"/>
      <c r="M35" s="18"/>
      <c r="N35" s="18"/>
      <c r="O35" s="18"/>
    </row>
    <row r="36" spans="1:15" x14ac:dyDescent="0.35">
      <c r="A36" s="18"/>
      <c r="B36" s="35">
        <v>3</v>
      </c>
      <c r="C36" s="104"/>
      <c r="D36" s="105"/>
      <c r="E36" s="106"/>
      <c r="F36" s="104"/>
      <c r="G36" s="105"/>
      <c r="H36" s="106"/>
      <c r="I36" s="104"/>
      <c r="J36" s="105"/>
      <c r="K36" s="106"/>
      <c r="L36" s="18"/>
      <c r="M36" s="18"/>
      <c r="N36" s="18"/>
      <c r="O36" s="18"/>
    </row>
    <row r="37" spans="1:15" hidden="1" x14ac:dyDescent="0.35">
      <c r="A37" s="18"/>
      <c r="B37" s="35">
        <v>4</v>
      </c>
      <c r="C37" s="104"/>
      <c r="D37" s="105"/>
      <c r="E37" s="106"/>
      <c r="F37" s="104"/>
      <c r="G37" s="105"/>
      <c r="H37" s="106"/>
      <c r="I37" s="104"/>
      <c r="J37" s="105"/>
      <c r="K37" s="106"/>
      <c r="L37" s="18"/>
      <c r="M37" s="18"/>
      <c r="N37" s="18"/>
      <c r="O37" s="18"/>
    </row>
    <row r="38" spans="1:15" hidden="1" x14ac:dyDescent="0.35">
      <c r="A38" s="18"/>
      <c r="B38" s="35">
        <v>5</v>
      </c>
      <c r="C38" s="104"/>
      <c r="D38" s="105"/>
      <c r="E38" s="106"/>
      <c r="F38" s="104"/>
      <c r="G38" s="105"/>
      <c r="H38" s="106"/>
      <c r="I38" s="104"/>
      <c r="J38" s="105"/>
      <c r="K38" s="106"/>
      <c r="L38" s="18"/>
      <c r="M38" s="18"/>
      <c r="N38" s="18"/>
      <c r="O38" s="18"/>
    </row>
    <row r="39" spans="1:15" hidden="1" x14ac:dyDescent="0.35">
      <c r="A39" s="18"/>
      <c r="B39" s="35">
        <v>6</v>
      </c>
      <c r="C39" s="104"/>
      <c r="D39" s="105"/>
      <c r="E39" s="106"/>
      <c r="F39" s="104"/>
      <c r="G39" s="105"/>
      <c r="H39" s="106"/>
      <c r="I39" s="104"/>
      <c r="J39" s="105"/>
      <c r="K39" s="106"/>
      <c r="L39" s="18"/>
      <c r="M39" s="18"/>
      <c r="N39" s="18"/>
      <c r="O39" s="18"/>
    </row>
    <row r="40" spans="1:15" hidden="1" x14ac:dyDescent="0.35">
      <c r="A40" s="18"/>
      <c r="B40" s="35">
        <v>7</v>
      </c>
      <c r="C40" s="104"/>
      <c r="D40" s="105"/>
      <c r="E40" s="106"/>
      <c r="F40" s="104"/>
      <c r="G40" s="105"/>
      <c r="H40" s="106"/>
      <c r="I40" s="104"/>
      <c r="J40" s="105"/>
      <c r="K40" s="106"/>
      <c r="L40" s="18"/>
      <c r="M40" s="18"/>
      <c r="N40" s="18"/>
      <c r="O40" s="18"/>
    </row>
    <row r="41" spans="1:15" hidden="1" x14ac:dyDescent="0.35">
      <c r="A41" s="18"/>
      <c r="B41" s="35">
        <v>8</v>
      </c>
      <c r="C41" s="104"/>
      <c r="D41" s="105"/>
      <c r="E41" s="106"/>
      <c r="F41" s="104"/>
      <c r="G41" s="105"/>
      <c r="H41" s="106"/>
      <c r="I41" s="104"/>
      <c r="J41" s="105"/>
      <c r="K41" s="106"/>
      <c r="L41" s="18"/>
      <c r="M41" s="18"/>
      <c r="N41" s="18"/>
      <c r="O41" s="18"/>
    </row>
    <row r="42" spans="1:15" hidden="1" x14ac:dyDescent="0.35">
      <c r="A42" s="18"/>
      <c r="B42" s="35">
        <v>9</v>
      </c>
      <c r="C42" s="104"/>
      <c r="D42" s="105"/>
      <c r="E42" s="106"/>
      <c r="F42" s="104"/>
      <c r="G42" s="105"/>
      <c r="H42" s="106"/>
      <c r="I42" s="104"/>
      <c r="J42" s="105"/>
      <c r="K42" s="106"/>
      <c r="L42" s="18"/>
      <c r="M42" s="18"/>
      <c r="N42" s="18"/>
      <c r="O42" s="18"/>
    </row>
    <row r="43" spans="1:15" hidden="1" x14ac:dyDescent="0.35">
      <c r="A43" s="18"/>
      <c r="B43" s="35">
        <v>10</v>
      </c>
      <c r="C43" s="104"/>
      <c r="D43" s="105"/>
      <c r="E43" s="106"/>
      <c r="F43" s="104"/>
      <c r="G43" s="105"/>
      <c r="H43" s="106"/>
      <c r="I43" s="104"/>
      <c r="J43" s="105"/>
      <c r="K43" s="106"/>
      <c r="L43" s="18"/>
      <c r="M43" s="18"/>
      <c r="N43" s="18"/>
      <c r="O43" s="18"/>
    </row>
    <row r="44" spans="1:15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35">
      <c r="A46" s="18"/>
      <c r="B46" s="20" t="s">
        <v>89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35">
      <c r="A47" s="18"/>
      <c r="B47" s="101" t="s">
        <v>90</v>
      </c>
      <c r="C47" s="101"/>
      <c r="D47" s="101"/>
      <c r="E47" s="101"/>
      <c r="F47" s="101"/>
      <c r="G47" s="102" t="s">
        <v>91</v>
      </c>
      <c r="H47" s="102"/>
      <c r="I47" s="22" t="s">
        <v>92</v>
      </c>
      <c r="J47" s="103" t="s">
        <v>93</v>
      </c>
      <c r="K47" s="103"/>
      <c r="L47" s="103"/>
      <c r="M47" s="103"/>
      <c r="N47" s="42" t="s">
        <v>100</v>
      </c>
      <c r="O47" s="18"/>
    </row>
    <row r="48" spans="1:15" x14ac:dyDescent="0.35">
      <c r="A48" s="18"/>
      <c r="B48" s="98"/>
      <c r="C48" s="98"/>
      <c r="D48" s="98"/>
      <c r="E48" s="98"/>
      <c r="F48" s="98"/>
      <c r="G48" s="99">
        <v>0</v>
      </c>
      <c r="H48" s="99"/>
      <c r="I48" s="21"/>
      <c r="J48" s="100"/>
      <c r="K48" s="100"/>
      <c r="L48" s="100"/>
      <c r="M48" s="100"/>
      <c r="N48" s="21"/>
      <c r="O48" s="18"/>
    </row>
    <row r="49" spans="1:15" ht="13" customHeight="1" x14ac:dyDescent="0.35">
      <c r="A49" s="18"/>
      <c r="B49" s="98"/>
      <c r="C49" s="98"/>
      <c r="D49" s="98"/>
      <c r="E49" s="98"/>
      <c r="F49" s="98"/>
      <c r="G49" s="99">
        <v>0</v>
      </c>
      <c r="H49" s="99"/>
      <c r="I49" s="21"/>
      <c r="J49" s="100"/>
      <c r="K49" s="100"/>
      <c r="L49" s="100"/>
      <c r="M49" s="100"/>
      <c r="N49" s="21"/>
      <c r="O49" s="18"/>
    </row>
    <row r="50" spans="1:15" hidden="1" x14ac:dyDescent="0.35">
      <c r="A50" s="18"/>
      <c r="B50" s="98"/>
      <c r="C50" s="98"/>
      <c r="D50" s="98"/>
      <c r="E50" s="98"/>
      <c r="F50" s="98"/>
      <c r="G50" s="99">
        <v>0</v>
      </c>
      <c r="H50" s="99"/>
      <c r="I50" s="21"/>
      <c r="J50" s="100"/>
      <c r="K50" s="100"/>
      <c r="L50" s="100"/>
      <c r="M50" s="100"/>
      <c r="N50" s="21"/>
      <c r="O50" s="18"/>
    </row>
    <row r="51" spans="1:15" hidden="1" x14ac:dyDescent="0.35">
      <c r="A51" s="18"/>
      <c r="B51" s="98"/>
      <c r="C51" s="98"/>
      <c r="D51" s="98"/>
      <c r="E51" s="98"/>
      <c r="F51" s="98"/>
      <c r="G51" s="99">
        <v>0</v>
      </c>
      <c r="H51" s="99"/>
      <c r="I51" s="21"/>
      <c r="J51" s="100"/>
      <c r="K51" s="100"/>
      <c r="L51" s="100"/>
      <c r="M51" s="100"/>
      <c r="N51" s="21"/>
      <c r="O51" s="18"/>
    </row>
    <row r="52" spans="1:15" hidden="1" x14ac:dyDescent="0.35">
      <c r="A52" s="18"/>
      <c r="B52" s="98"/>
      <c r="C52" s="98"/>
      <c r="D52" s="98"/>
      <c r="E52" s="98"/>
      <c r="F52" s="98"/>
      <c r="G52" s="99">
        <v>0</v>
      </c>
      <c r="H52" s="99"/>
      <c r="I52" s="21"/>
      <c r="J52" s="100"/>
      <c r="K52" s="100"/>
      <c r="L52" s="100"/>
      <c r="M52" s="100"/>
      <c r="N52" s="21"/>
      <c r="O52" s="18"/>
    </row>
    <row r="53" spans="1:15" hidden="1" x14ac:dyDescent="0.35">
      <c r="A53" s="18"/>
      <c r="B53" s="98"/>
      <c r="C53" s="98"/>
      <c r="D53" s="98"/>
      <c r="E53" s="98"/>
      <c r="F53" s="98"/>
      <c r="G53" s="99">
        <v>0</v>
      </c>
      <c r="H53" s="99"/>
      <c r="I53" s="21"/>
      <c r="J53" s="100"/>
      <c r="K53" s="100"/>
      <c r="L53" s="100"/>
      <c r="M53" s="100"/>
      <c r="N53" s="21"/>
      <c r="O53" s="18"/>
    </row>
    <row r="54" spans="1:15" hidden="1" x14ac:dyDescent="0.35">
      <c r="A54" s="18"/>
      <c r="B54" s="98"/>
      <c r="C54" s="98"/>
      <c r="D54" s="98"/>
      <c r="E54" s="98"/>
      <c r="F54" s="98"/>
      <c r="G54" s="99">
        <v>0</v>
      </c>
      <c r="H54" s="99"/>
      <c r="I54" s="21"/>
      <c r="J54" s="100"/>
      <c r="K54" s="100"/>
      <c r="L54" s="100"/>
      <c r="M54" s="100"/>
      <c r="N54" s="21"/>
      <c r="O54" s="18"/>
    </row>
    <row r="55" spans="1:15" hidden="1" x14ac:dyDescent="0.35">
      <c r="A55" s="18"/>
      <c r="B55" s="98"/>
      <c r="C55" s="98"/>
      <c r="D55" s="98"/>
      <c r="E55" s="98"/>
      <c r="F55" s="98"/>
      <c r="G55" s="99">
        <v>0</v>
      </c>
      <c r="H55" s="99"/>
      <c r="I55" s="21"/>
      <c r="J55" s="100"/>
      <c r="K55" s="100"/>
      <c r="L55" s="100"/>
      <c r="M55" s="100"/>
      <c r="N55" s="21"/>
      <c r="O55" s="18"/>
    </row>
    <row r="56" spans="1:15" hidden="1" x14ac:dyDescent="0.35">
      <c r="A56" s="18"/>
      <c r="B56" s="98"/>
      <c r="C56" s="98"/>
      <c r="D56" s="98"/>
      <c r="E56" s="98"/>
      <c r="F56" s="98"/>
      <c r="G56" s="99">
        <v>0</v>
      </c>
      <c r="H56" s="99"/>
      <c r="I56" s="21"/>
      <c r="J56" s="100"/>
      <c r="K56" s="100"/>
      <c r="L56" s="100"/>
      <c r="M56" s="100"/>
      <c r="N56" s="21"/>
      <c r="O56" s="18"/>
    </row>
    <row r="57" spans="1:15" hidden="1" x14ac:dyDescent="0.35">
      <c r="A57" s="18"/>
      <c r="B57" s="98"/>
      <c r="C57" s="98"/>
      <c r="D57" s="98"/>
      <c r="E57" s="98"/>
      <c r="F57" s="98"/>
      <c r="G57" s="99">
        <v>0</v>
      </c>
      <c r="H57" s="99"/>
      <c r="I57" s="21"/>
      <c r="J57" s="100"/>
      <c r="K57" s="100"/>
      <c r="L57" s="100"/>
      <c r="M57" s="100"/>
      <c r="N57" s="21"/>
      <c r="O57" s="18"/>
    </row>
    <row r="58" spans="1:15" hidden="1" x14ac:dyDescent="0.35">
      <c r="A58" s="18"/>
      <c r="B58" s="98"/>
      <c r="C58" s="98"/>
      <c r="D58" s="98"/>
      <c r="E58" s="98"/>
      <c r="F58" s="98"/>
      <c r="G58" s="99">
        <v>0</v>
      </c>
      <c r="H58" s="99"/>
      <c r="I58" s="21"/>
      <c r="J58" s="100"/>
      <c r="K58" s="100"/>
      <c r="L58" s="100"/>
      <c r="M58" s="100"/>
      <c r="N58" s="21"/>
      <c r="O58" s="18"/>
    </row>
    <row r="59" spans="1:15" hidden="1" x14ac:dyDescent="0.35">
      <c r="A59" s="18"/>
      <c r="B59" s="98"/>
      <c r="C59" s="98"/>
      <c r="D59" s="98"/>
      <c r="E59" s="98"/>
      <c r="F59" s="98"/>
      <c r="G59" s="99">
        <v>0</v>
      </c>
      <c r="H59" s="99"/>
      <c r="I59" s="21"/>
      <c r="J59" s="100"/>
      <c r="K59" s="100"/>
      <c r="L59" s="100"/>
      <c r="M59" s="100"/>
      <c r="N59" s="21"/>
      <c r="O59" s="18"/>
    </row>
    <row r="60" spans="1:15" hidden="1" x14ac:dyDescent="0.35">
      <c r="A60" s="18"/>
      <c r="B60" s="98"/>
      <c r="C60" s="98"/>
      <c r="D60" s="98"/>
      <c r="E60" s="98"/>
      <c r="F60" s="98"/>
      <c r="G60" s="99">
        <v>0</v>
      </c>
      <c r="H60" s="99"/>
      <c r="I60" s="21"/>
      <c r="J60" s="100"/>
      <c r="K60" s="100"/>
      <c r="L60" s="100"/>
      <c r="M60" s="100"/>
      <c r="N60" s="21"/>
      <c r="O60" s="18"/>
    </row>
    <row r="61" spans="1:15" hidden="1" x14ac:dyDescent="0.35">
      <c r="A61" s="18"/>
      <c r="B61" s="98"/>
      <c r="C61" s="98"/>
      <c r="D61" s="98"/>
      <c r="E61" s="98"/>
      <c r="F61" s="98"/>
      <c r="G61" s="99">
        <v>0</v>
      </c>
      <c r="H61" s="99"/>
      <c r="I61" s="21"/>
      <c r="J61" s="100"/>
      <c r="K61" s="100"/>
      <c r="L61" s="100"/>
      <c r="M61" s="100"/>
      <c r="N61" s="21"/>
      <c r="O61" s="18"/>
    </row>
    <row r="62" spans="1:15" hidden="1" x14ac:dyDescent="0.35">
      <c r="A62" s="18"/>
      <c r="B62" s="98"/>
      <c r="C62" s="98"/>
      <c r="D62" s="98"/>
      <c r="E62" s="98"/>
      <c r="F62" s="98"/>
      <c r="G62" s="99">
        <v>0</v>
      </c>
      <c r="H62" s="99"/>
      <c r="I62" s="21"/>
      <c r="J62" s="100"/>
      <c r="K62" s="100"/>
      <c r="L62" s="100"/>
      <c r="M62" s="100"/>
      <c r="N62" s="21"/>
      <c r="O62" s="18"/>
    </row>
    <row r="63" spans="1:15" hidden="1" x14ac:dyDescent="0.35">
      <c r="A63" s="18"/>
      <c r="B63" s="98"/>
      <c r="C63" s="98"/>
      <c r="D63" s="98"/>
      <c r="E63" s="98"/>
      <c r="F63" s="98"/>
      <c r="G63" s="99">
        <v>0</v>
      </c>
      <c r="H63" s="99"/>
      <c r="I63" s="21"/>
      <c r="J63" s="100"/>
      <c r="K63" s="100"/>
      <c r="L63" s="100"/>
      <c r="M63" s="100"/>
      <c r="N63" s="21"/>
      <c r="O63" s="18"/>
    </row>
    <row r="64" spans="1:15" hidden="1" x14ac:dyDescent="0.35">
      <c r="A64" s="18"/>
      <c r="B64" s="98"/>
      <c r="C64" s="98"/>
      <c r="D64" s="98"/>
      <c r="E64" s="98"/>
      <c r="F64" s="98"/>
      <c r="G64" s="99">
        <v>0</v>
      </c>
      <c r="H64" s="99"/>
      <c r="I64" s="21"/>
      <c r="J64" s="100"/>
      <c r="K64" s="100"/>
      <c r="L64" s="100"/>
      <c r="M64" s="100"/>
      <c r="N64" s="21"/>
      <c r="O64" s="18"/>
    </row>
    <row r="65" spans="1:15" hidden="1" x14ac:dyDescent="0.35">
      <c r="A65" s="18"/>
      <c r="B65" s="98"/>
      <c r="C65" s="98"/>
      <c r="D65" s="98"/>
      <c r="E65" s="98"/>
      <c r="F65" s="98"/>
      <c r="G65" s="99">
        <v>0</v>
      </c>
      <c r="H65" s="99"/>
      <c r="I65" s="21"/>
      <c r="J65" s="100"/>
      <c r="K65" s="100"/>
      <c r="L65" s="100"/>
      <c r="M65" s="100"/>
      <c r="N65" s="21"/>
      <c r="O65" s="18"/>
    </row>
    <row r="66" spans="1:15" hidden="1" x14ac:dyDescent="0.35">
      <c r="A66" s="18"/>
      <c r="B66" s="98"/>
      <c r="C66" s="98"/>
      <c r="D66" s="98"/>
      <c r="E66" s="98"/>
      <c r="F66" s="98"/>
      <c r="G66" s="99">
        <v>0</v>
      </c>
      <c r="H66" s="99"/>
      <c r="I66" s="21"/>
      <c r="J66" s="100"/>
      <c r="K66" s="100"/>
      <c r="L66" s="100"/>
      <c r="M66" s="100"/>
      <c r="N66" s="21"/>
      <c r="O66" s="18"/>
    </row>
    <row r="67" spans="1:15" hidden="1" x14ac:dyDescent="0.35">
      <c r="A67" s="18"/>
      <c r="B67" s="98"/>
      <c r="C67" s="98"/>
      <c r="D67" s="98"/>
      <c r="E67" s="98"/>
      <c r="F67" s="98"/>
      <c r="G67" s="99">
        <v>0</v>
      </c>
      <c r="H67" s="99"/>
      <c r="I67" s="21"/>
      <c r="J67" s="100"/>
      <c r="K67" s="100"/>
      <c r="L67" s="100"/>
      <c r="M67" s="100"/>
      <c r="N67" s="21"/>
      <c r="O67" s="18"/>
    </row>
    <row r="68" spans="1:15" hidden="1" x14ac:dyDescent="0.35">
      <c r="A68" s="18"/>
      <c r="B68" s="98"/>
      <c r="C68" s="98"/>
      <c r="D68" s="98"/>
      <c r="E68" s="98"/>
      <c r="F68" s="98"/>
      <c r="G68" s="99">
        <v>0</v>
      </c>
      <c r="H68" s="99"/>
      <c r="I68" s="21"/>
      <c r="J68" s="100"/>
      <c r="K68" s="100"/>
      <c r="L68" s="100"/>
      <c r="M68" s="100"/>
      <c r="N68" s="21"/>
      <c r="O68" s="18"/>
    </row>
    <row r="69" spans="1:15" hidden="1" x14ac:dyDescent="0.35">
      <c r="A69" s="18"/>
      <c r="B69" s="98"/>
      <c r="C69" s="98"/>
      <c r="D69" s="98"/>
      <c r="E69" s="98"/>
      <c r="F69" s="98"/>
      <c r="G69" s="99">
        <v>0</v>
      </c>
      <c r="H69" s="99"/>
      <c r="I69" s="21"/>
      <c r="J69" s="100"/>
      <c r="K69" s="100"/>
      <c r="L69" s="100"/>
      <c r="M69" s="100"/>
      <c r="N69" s="21"/>
      <c r="O69" s="18"/>
    </row>
    <row r="70" spans="1:15" hidden="1" x14ac:dyDescent="0.35">
      <c r="A70" s="18"/>
      <c r="B70" s="98"/>
      <c r="C70" s="98"/>
      <c r="D70" s="98"/>
      <c r="E70" s="98"/>
      <c r="F70" s="98"/>
      <c r="G70" s="99">
        <v>0</v>
      </c>
      <c r="H70" s="99"/>
      <c r="I70" s="21"/>
      <c r="J70" s="100"/>
      <c r="K70" s="100"/>
      <c r="L70" s="100"/>
      <c r="M70" s="100"/>
      <c r="N70" s="21"/>
      <c r="O70" s="18"/>
    </row>
    <row r="71" spans="1:15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35">
      <c r="A72" s="18"/>
      <c r="B72" s="20" t="s">
        <v>94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35">
      <c r="A73" s="18"/>
      <c r="B73" s="96" t="s">
        <v>95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36"/>
      <c r="O73" s="18"/>
    </row>
    <row r="74" spans="1:15" x14ac:dyDescent="0.35">
      <c r="A74" s="18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36"/>
      <c r="O74" s="18"/>
    </row>
    <row r="75" spans="1:15" x14ac:dyDescent="0.35">
      <c r="A75" s="18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36"/>
      <c r="O75" s="18"/>
    </row>
    <row r="76" spans="1:15" x14ac:dyDescent="0.35">
      <c r="A76" s="18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36"/>
      <c r="O76" s="18"/>
    </row>
    <row r="77" spans="1:15" x14ac:dyDescent="0.35">
      <c r="A77" s="18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36"/>
      <c r="O77" s="18"/>
    </row>
    <row r="78" spans="1:15" x14ac:dyDescent="0.35">
      <c r="A78" s="18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36"/>
      <c r="O78" s="18"/>
    </row>
    <row r="79" spans="1:15" x14ac:dyDescent="0.35">
      <c r="A79" s="18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36"/>
      <c r="O79" s="18"/>
    </row>
    <row r="80" spans="1:15" x14ac:dyDescent="0.35">
      <c r="A80" s="18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36"/>
      <c r="O80" s="18"/>
    </row>
    <row r="81" spans="1:15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hidden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</sheetData>
  <mergeCells count="110">
    <mergeCell ref="C34:E34"/>
    <mergeCell ref="F34:H34"/>
    <mergeCell ref="I34:K34"/>
    <mergeCell ref="C35:E35"/>
    <mergeCell ref="F35:H35"/>
    <mergeCell ref="I35:K35"/>
    <mergeCell ref="B4:M9"/>
    <mergeCell ref="B13:M16"/>
    <mergeCell ref="B19:M21"/>
    <mergeCell ref="B24:M28"/>
    <mergeCell ref="C33:E33"/>
    <mergeCell ref="F33:H33"/>
    <mergeCell ref="I33:K33"/>
    <mergeCell ref="C38:E38"/>
    <mergeCell ref="F38:H38"/>
    <mergeCell ref="I38:K38"/>
    <mergeCell ref="C39:E39"/>
    <mergeCell ref="F39:H39"/>
    <mergeCell ref="I39:K39"/>
    <mergeCell ref="C36:E36"/>
    <mergeCell ref="F36:H36"/>
    <mergeCell ref="I36:K36"/>
    <mergeCell ref="C37:E37"/>
    <mergeCell ref="F37:H37"/>
    <mergeCell ref="I37:K37"/>
    <mergeCell ref="C42:E42"/>
    <mergeCell ref="F42:H42"/>
    <mergeCell ref="I42:K42"/>
    <mergeCell ref="C43:E43"/>
    <mergeCell ref="F43:H43"/>
    <mergeCell ref="I43:K43"/>
    <mergeCell ref="C40:E40"/>
    <mergeCell ref="F40:H40"/>
    <mergeCell ref="I40:K40"/>
    <mergeCell ref="C41:E41"/>
    <mergeCell ref="F41:H41"/>
    <mergeCell ref="I41:K41"/>
    <mergeCell ref="B49:F49"/>
    <mergeCell ref="G49:H49"/>
    <mergeCell ref="J49:M49"/>
    <mergeCell ref="B50:F50"/>
    <mergeCell ref="G50:H50"/>
    <mergeCell ref="J50:M50"/>
    <mergeCell ref="B47:F47"/>
    <mergeCell ref="G47:H47"/>
    <mergeCell ref="J47:M47"/>
    <mergeCell ref="B48:F48"/>
    <mergeCell ref="G48:H48"/>
    <mergeCell ref="J48:M48"/>
    <mergeCell ref="B53:F53"/>
    <mergeCell ref="G53:H53"/>
    <mergeCell ref="J53:M53"/>
    <mergeCell ref="B54:F54"/>
    <mergeCell ref="G54:H54"/>
    <mergeCell ref="J54:M54"/>
    <mergeCell ref="B51:F51"/>
    <mergeCell ref="G51:H51"/>
    <mergeCell ref="J51:M51"/>
    <mergeCell ref="B52:F52"/>
    <mergeCell ref="G52:H52"/>
    <mergeCell ref="J52:M52"/>
    <mergeCell ref="B57:F57"/>
    <mergeCell ref="G57:H57"/>
    <mergeCell ref="J57:M57"/>
    <mergeCell ref="B58:F58"/>
    <mergeCell ref="G58:H58"/>
    <mergeCell ref="J58:M58"/>
    <mergeCell ref="B55:F55"/>
    <mergeCell ref="G55:H55"/>
    <mergeCell ref="J55:M55"/>
    <mergeCell ref="B56:F56"/>
    <mergeCell ref="G56:H56"/>
    <mergeCell ref="J56:M56"/>
    <mergeCell ref="B61:F61"/>
    <mergeCell ref="G61:H61"/>
    <mergeCell ref="J61:M61"/>
    <mergeCell ref="B62:F62"/>
    <mergeCell ref="G62:H62"/>
    <mergeCell ref="J62:M62"/>
    <mergeCell ref="B59:F59"/>
    <mergeCell ref="G59:H59"/>
    <mergeCell ref="J59:M59"/>
    <mergeCell ref="B60:F60"/>
    <mergeCell ref="G60:H60"/>
    <mergeCell ref="J60:M60"/>
    <mergeCell ref="B65:F65"/>
    <mergeCell ref="G65:H65"/>
    <mergeCell ref="J65:M65"/>
    <mergeCell ref="B66:F66"/>
    <mergeCell ref="G66:H66"/>
    <mergeCell ref="J66:M66"/>
    <mergeCell ref="B63:F63"/>
    <mergeCell ref="G63:H63"/>
    <mergeCell ref="J63:M63"/>
    <mergeCell ref="B64:F64"/>
    <mergeCell ref="G64:H64"/>
    <mergeCell ref="J64:M64"/>
    <mergeCell ref="B73:M80"/>
    <mergeCell ref="B69:F69"/>
    <mergeCell ref="G69:H69"/>
    <mergeCell ref="J69:M69"/>
    <mergeCell ref="B70:F70"/>
    <mergeCell ref="G70:H70"/>
    <mergeCell ref="J70:M70"/>
    <mergeCell ref="B67:F67"/>
    <mergeCell ref="G67:H67"/>
    <mergeCell ref="J67:M67"/>
    <mergeCell ref="B68:F68"/>
    <mergeCell ref="G68:H68"/>
    <mergeCell ref="J68:M6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A7AE9-1CA5-47AE-BC0E-B55F2F1BFD13}">
  <dimension ref="B1:Q28"/>
  <sheetViews>
    <sheetView showGridLines="0" zoomScale="70" zoomScaleNormal="70" workbookViewId="0">
      <selection activeCell="L9" sqref="L9:L10"/>
    </sheetView>
  </sheetViews>
  <sheetFormatPr defaultRowHeight="14.5" x14ac:dyDescent="0.35"/>
  <cols>
    <col min="2" max="2" width="13.26953125" bestFit="1" customWidth="1"/>
    <col min="3" max="3" width="14.453125" customWidth="1"/>
    <col min="8" max="8" width="13.453125" customWidth="1"/>
    <col min="13" max="13" width="9.453125" bestFit="1" customWidth="1"/>
  </cols>
  <sheetData>
    <row r="1" spans="2:17" ht="15" thickBot="1" x14ac:dyDescent="0.4"/>
    <row r="2" spans="2:17" x14ac:dyDescent="0.35">
      <c r="B2" s="59" t="s">
        <v>31</v>
      </c>
      <c r="C2" s="65"/>
      <c r="D2" s="66"/>
      <c r="E2" s="66"/>
      <c r="F2" s="66"/>
      <c r="G2" s="67"/>
      <c r="H2" s="65"/>
      <c r="I2" s="66"/>
      <c r="J2" s="66"/>
      <c r="K2" s="66"/>
      <c r="L2" s="67"/>
      <c r="M2" s="65"/>
      <c r="N2" s="66"/>
      <c r="O2" s="66"/>
      <c r="P2" s="66"/>
      <c r="Q2" s="67"/>
    </row>
    <row r="3" spans="2:17" x14ac:dyDescent="0.35">
      <c r="B3" s="43" t="s">
        <v>32</v>
      </c>
      <c r="C3" s="68"/>
      <c r="D3" s="48"/>
      <c r="E3" s="48"/>
      <c r="F3" s="48"/>
      <c r="G3" s="69"/>
      <c r="H3" s="68"/>
      <c r="I3" s="48"/>
      <c r="J3" s="48"/>
      <c r="K3" s="48"/>
      <c r="L3" s="69"/>
      <c r="M3" s="68"/>
      <c r="N3" s="48"/>
      <c r="O3" s="48"/>
      <c r="P3" s="48"/>
      <c r="Q3" s="69"/>
    </row>
    <row r="4" spans="2:17" x14ac:dyDescent="0.35">
      <c r="B4" s="43" t="s">
        <v>33</v>
      </c>
      <c r="C4" s="68"/>
      <c r="D4" s="48"/>
      <c r="E4" s="48"/>
      <c r="F4" s="48"/>
      <c r="G4" s="69"/>
      <c r="H4" s="68"/>
      <c r="I4" s="48"/>
      <c r="J4" s="48"/>
      <c r="K4" s="48"/>
      <c r="L4" s="69"/>
      <c r="M4" s="68"/>
      <c r="N4" s="48"/>
      <c r="O4" s="48"/>
      <c r="P4" s="48"/>
      <c r="Q4" s="69"/>
    </row>
    <row r="5" spans="2:17" x14ac:dyDescent="0.35">
      <c r="B5" s="44" t="s">
        <v>34</v>
      </c>
      <c r="C5" s="68"/>
      <c r="D5" s="48"/>
      <c r="E5" s="48"/>
      <c r="F5" s="48"/>
      <c r="G5" s="69"/>
      <c r="H5" s="68"/>
      <c r="I5" s="48"/>
      <c r="J5" s="48"/>
      <c r="K5" s="48"/>
      <c r="L5" s="69"/>
      <c r="M5" s="68"/>
      <c r="N5" s="48"/>
      <c r="O5" s="48"/>
      <c r="P5" s="48"/>
      <c r="Q5" s="69"/>
    </row>
    <row r="6" spans="2:17" ht="29" x14ac:dyDescent="0.35">
      <c r="B6" s="60" t="s">
        <v>35</v>
      </c>
      <c r="C6" s="70" t="s">
        <v>36</v>
      </c>
      <c r="D6" s="45" t="s">
        <v>37</v>
      </c>
      <c r="E6" s="45" t="s">
        <v>38</v>
      </c>
      <c r="F6" s="45" t="s">
        <v>39</v>
      </c>
      <c r="G6" s="71" t="s">
        <v>112</v>
      </c>
      <c r="H6" s="70" t="s">
        <v>36</v>
      </c>
      <c r="I6" s="45" t="s">
        <v>37</v>
      </c>
      <c r="J6" s="45" t="s">
        <v>38</v>
      </c>
      <c r="K6" s="45" t="s">
        <v>39</v>
      </c>
      <c r="L6" s="71" t="s">
        <v>112</v>
      </c>
      <c r="M6" s="70" t="s">
        <v>36</v>
      </c>
      <c r="N6" s="45" t="s">
        <v>37</v>
      </c>
      <c r="O6" s="45" t="s">
        <v>38</v>
      </c>
      <c r="P6" s="45" t="s">
        <v>39</v>
      </c>
      <c r="Q6" s="71" t="s">
        <v>112</v>
      </c>
    </row>
    <row r="7" spans="2:17" x14ac:dyDescent="0.35">
      <c r="B7" s="61">
        <v>1</v>
      </c>
      <c r="C7" s="80" t="s">
        <v>116</v>
      </c>
      <c r="D7" s="73">
        <v>0</v>
      </c>
      <c r="E7" s="46">
        <v>0</v>
      </c>
      <c r="F7" s="46">
        <f>A7*B7</f>
        <v>0</v>
      </c>
      <c r="G7" s="74"/>
      <c r="H7" s="80" t="str">
        <f>C7</f>
        <v>Teste</v>
      </c>
      <c r="I7" s="73">
        <v>0</v>
      </c>
      <c r="J7" s="46">
        <v>0</v>
      </c>
      <c r="K7" s="46">
        <f>F7*G7</f>
        <v>0</v>
      </c>
      <c r="L7" s="74"/>
      <c r="M7" s="80" t="str">
        <f>C7</f>
        <v>Teste</v>
      </c>
      <c r="N7" s="73">
        <v>0</v>
      </c>
      <c r="O7" s="46">
        <v>0</v>
      </c>
      <c r="P7" s="46">
        <f>K7*L7</f>
        <v>0</v>
      </c>
      <c r="Q7" s="74"/>
    </row>
    <row r="8" spans="2:17" x14ac:dyDescent="0.35">
      <c r="B8" s="61">
        <f>B7+1</f>
        <v>2</v>
      </c>
      <c r="C8" s="72"/>
      <c r="D8" s="73">
        <v>0</v>
      </c>
      <c r="E8" s="46">
        <v>0</v>
      </c>
      <c r="F8" s="46">
        <f t="shared" ref="F8:F21" si="0">A8*B8</f>
        <v>0</v>
      </c>
      <c r="G8" s="74"/>
      <c r="H8" s="80">
        <f t="shared" ref="H8:H21" si="1">C8</f>
        <v>0</v>
      </c>
      <c r="I8" s="73">
        <v>0</v>
      </c>
      <c r="J8" s="46">
        <v>0</v>
      </c>
      <c r="K8" s="46">
        <f t="shared" ref="K8:K21" si="2">F8*G8</f>
        <v>0</v>
      </c>
      <c r="L8" s="74"/>
      <c r="M8" s="72">
        <f t="shared" ref="M8:M20" si="3">C8</f>
        <v>0</v>
      </c>
      <c r="N8" s="73">
        <v>0</v>
      </c>
      <c r="O8" s="46">
        <v>0</v>
      </c>
      <c r="P8" s="46">
        <f t="shared" ref="P8:P21" si="4">K8*L8</f>
        <v>0</v>
      </c>
      <c r="Q8" s="74"/>
    </row>
    <row r="9" spans="2:17" x14ac:dyDescent="0.35">
      <c r="B9" s="61">
        <f t="shared" ref="B9:B21" si="5">B8+1</f>
        <v>3</v>
      </c>
      <c r="C9" s="72"/>
      <c r="D9" s="73">
        <v>0</v>
      </c>
      <c r="E9" s="47">
        <v>0</v>
      </c>
      <c r="F9" s="47">
        <f t="shared" si="0"/>
        <v>0</v>
      </c>
      <c r="G9" s="75"/>
      <c r="H9" s="80">
        <f t="shared" si="1"/>
        <v>0</v>
      </c>
      <c r="I9" s="73">
        <v>0</v>
      </c>
      <c r="J9" s="47">
        <v>0</v>
      </c>
      <c r="K9" s="47">
        <f t="shared" si="2"/>
        <v>0</v>
      </c>
      <c r="L9" s="75"/>
      <c r="M9" s="72">
        <f t="shared" si="3"/>
        <v>0</v>
      </c>
      <c r="N9" s="73">
        <v>0</v>
      </c>
      <c r="O9" s="47">
        <v>0</v>
      </c>
      <c r="P9" s="47">
        <f t="shared" si="4"/>
        <v>0</v>
      </c>
      <c r="Q9" s="75"/>
    </row>
    <row r="10" spans="2:17" x14ac:dyDescent="0.35">
      <c r="B10" s="61">
        <f t="shared" si="5"/>
        <v>4</v>
      </c>
      <c r="C10" s="72"/>
      <c r="D10" s="73">
        <v>0</v>
      </c>
      <c r="E10" s="47">
        <v>0</v>
      </c>
      <c r="F10" s="47">
        <f t="shared" si="0"/>
        <v>0</v>
      </c>
      <c r="G10" s="75"/>
      <c r="H10" s="80">
        <f t="shared" si="1"/>
        <v>0</v>
      </c>
      <c r="I10" s="73">
        <v>0</v>
      </c>
      <c r="J10" s="47">
        <v>0</v>
      </c>
      <c r="K10" s="47">
        <f t="shared" si="2"/>
        <v>0</v>
      </c>
      <c r="L10" s="75"/>
      <c r="M10" s="72">
        <f t="shared" si="3"/>
        <v>0</v>
      </c>
      <c r="N10" s="73">
        <v>0</v>
      </c>
      <c r="O10" s="47">
        <v>0</v>
      </c>
      <c r="P10" s="47">
        <f t="shared" si="4"/>
        <v>0</v>
      </c>
      <c r="Q10" s="75"/>
    </row>
    <row r="11" spans="2:17" x14ac:dyDescent="0.35">
      <c r="B11" s="61">
        <f t="shared" si="5"/>
        <v>5</v>
      </c>
      <c r="C11" s="72"/>
      <c r="D11" s="73">
        <v>0</v>
      </c>
      <c r="E11" s="47">
        <v>0</v>
      </c>
      <c r="F11" s="47">
        <f t="shared" si="0"/>
        <v>0</v>
      </c>
      <c r="G11" s="75"/>
      <c r="H11" s="80">
        <f t="shared" si="1"/>
        <v>0</v>
      </c>
      <c r="I11" s="73">
        <v>0</v>
      </c>
      <c r="J11" s="47">
        <v>0</v>
      </c>
      <c r="K11" s="47">
        <f t="shared" si="2"/>
        <v>0</v>
      </c>
      <c r="L11" s="75"/>
      <c r="M11" s="72">
        <f t="shared" si="3"/>
        <v>0</v>
      </c>
      <c r="N11" s="73">
        <v>0</v>
      </c>
      <c r="O11" s="47">
        <v>0</v>
      </c>
      <c r="P11" s="47">
        <f t="shared" si="4"/>
        <v>0</v>
      </c>
      <c r="Q11" s="75"/>
    </row>
    <row r="12" spans="2:17" x14ac:dyDescent="0.35">
      <c r="B12" s="61">
        <f t="shared" si="5"/>
        <v>6</v>
      </c>
      <c r="C12" s="72"/>
      <c r="D12" s="73">
        <v>0</v>
      </c>
      <c r="E12" s="47">
        <v>0</v>
      </c>
      <c r="F12" s="47">
        <f t="shared" si="0"/>
        <v>0</v>
      </c>
      <c r="G12" s="75"/>
      <c r="H12" s="80">
        <f t="shared" si="1"/>
        <v>0</v>
      </c>
      <c r="I12" s="73">
        <v>0</v>
      </c>
      <c r="J12" s="47">
        <v>0</v>
      </c>
      <c r="K12" s="47">
        <f t="shared" si="2"/>
        <v>0</v>
      </c>
      <c r="L12" s="75"/>
      <c r="M12" s="72">
        <f t="shared" si="3"/>
        <v>0</v>
      </c>
      <c r="N12" s="73">
        <v>0</v>
      </c>
      <c r="O12" s="47">
        <v>0</v>
      </c>
      <c r="P12" s="47">
        <f t="shared" si="4"/>
        <v>0</v>
      </c>
      <c r="Q12" s="75"/>
    </row>
    <row r="13" spans="2:17" x14ac:dyDescent="0.35">
      <c r="B13" s="61">
        <f t="shared" si="5"/>
        <v>7</v>
      </c>
      <c r="C13" s="72"/>
      <c r="D13" s="73">
        <v>0</v>
      </c>
      <c r="E13" s="47">
        <v>0</v>
      </c>
      <c r="F13" s="47">
        <f t="shared" si="0"/>
        <v>0</v>
      </c>
      <c r="G13" s="75"/>
      <c r="H13" s="80">
        <f t="shared" si="1"/>
        <v>0</v>
      </c>
      <c r="I13" s="73">
        <v>0</v>
      </c>
      <c r="J13" s="47">
        <v>0</v>
      </c>
      <c r="K13" s="47">
        <f t="shared" si="2"/>
        <v>0</v>
      </c>
      <c r="L13" s="75"/>
      <c r="M13" s="72">
        <f t="shared" si="3"/>
        <v>0</v>
      </c>
      <c r="N13" s="73">
        <v>0</v>
      </c>
      <c r="O13" s="47">
        <v>0</v>
      </c>
      <c r="P13" s="47">
        <f t="shared" si="4"/>
        <v>0</v>
      </c>
      <c r="Q13" s="75"/>
    </row>
    <row r="14" spans="2:17" x14ac:dyDescent="0.35">
      <c r="B14" s="61">
        <f t="shared" si="5"/>
        <v>8</v>
      </c>
      <c r="C14" s="72"/>
      <c r="D14" s="73">
        <v>0</v>
      </c>
      <c r="E14" s="47">
        <v>0</v>
      </c>
      <c r="F14" s="47">
        <f t="shared" si="0"/>
        <v>0</v>
      </c>
      <c r="G14" s="75"/>
      <c r="H14" s="80">
        <f t="shared" si="1"/>
        <v>0</v>
      </c>
      <c r="I14" s="73">
        <v>0</v>
      </c>
      <c r="J14" s="47">
        <v>0</v>
      </c>
      <c r="K14" s="47">
        <f t="shared" si="2"/>
        <v>0</v>
      </c>
      <c r="L14" s="75"/>
      <c r="M14" s="72">
        <f t="shared" si="3"/>
        <v>0</v>
      </c>
      <c r="N14" s="73">
        <v>0</v>
      </c>
      <c r="O14" s="47">
        <v>0</v>
      </c>
      <c r="P14" s="47">
        <f t="shared" si="4"/>
        <v>0</v>
      </c>
      <c r="Q14" s="75"/>
    </row>
    <row r="15" spans="2:17" x14ac:dyDescent="0.35">
      <c r="B15" s="61">
        <f t="shared" si="5"/>
        <v>9</v>
      </c>
      <c r="C15" s="72"/>
      <c r="D15" s="73">
        <v>0</v>
      </c>
      <c r="E15" s="47">
        <v>0</v>
      </c>
      <c r="F15" s="47">
        <f t="shared" si="0"/>
        <v>0</v>
      </c>
      <c r="G15" s="75"/>
      <c r="H15" s="80">
        <f t="shared" si="1"/>
        <v>0</v>
      </c>
      <c r="I15" s="73">
        <v>0</v>
      </c>
      <c r="J15" s="47">
        <v>0</v>
      </c>
      <c r="K15" s="47">
        <f t="shared" si="2"/>
        <v>0</v>
      </c>
      <c r="L15" s="75"/>
      <c r="M15" s="72">
        <f t="shared" si="3"/>
        <v>0</v>
      </c>
      <c r="N15" s="73">
        <v>0</v>
      </c>
      <c r="O15" s="47">
        <v>0</v>
      </c>
      <c r="P15" s="47">
        <f t="shared" si="4"/>
        <v>0</v>
      </c>
      <c r="Q15" s="75"/>
    </row>
    <row r="16" spans="2:17" x14ac:dyDescent="0.35">
      <c r="B16" s="61">
        <f t="shared" si="5"/>
        <v>10</v>
      </c>
      <c r="C16" s="72"/>
      <c r="D16" s="73">
        <v>0</v>
      </c>
      <c r="E16" s="47">
        <v>0</v>
      </c>
      <c r="F16" s="47">
        <f t="shared" si="0"/>
        <v>0</v>
      </c>
      <c r="G16" s="75"/>
      <c r="H16" s="80">
        <f t="shared" si="1"/>
        <v>0</v>
      </c>
      <c r="I16" s="73">
        <v>0</v>
      </c>
      <c r="J16" s="47">
        <v>0</v>
      </c>
      <c r="K16" s="47">
        <f t="shared" si="2"/>
        <v>0</v>
      </c>
      <c r="L16" s="75"/>
      <c r="M16" s="72">
        <f t="shared" si="3"/>
        <v>0</v>
      </c>
      <c r="N16" s="73">
        <v>0</v>
      </c>
      <c r="O16" s="47">
        <v>0</v>
      </c>
      <c r="P16" s="47">
        <f t="shared" si="4"/>
        <v>0</v>
      </c>
      <c r="Q16" s="75"/>
    </row>
    <row r="17" spans="2:17" x14ac:dyDescent="0.35">
      <c r="B17" s="61">
        <f t="shared" si="5"/>
        <v>11</v>
      </c>
      <c r="C17" s="72"/>
      <c r="D17" s="73">
        <v>0</v>
      </c>
      <c r="E17" s="47">
        <v>0</v>
      </c>
      <c r="F17" s="47">
        <f t="shared" si="0"/>
        <v>0</v>
      </c>
      <c r="G17" s="75"/>
      <c r="H17" s="80">
        <f t="shared" si="1"/>
        <v>0</v>
      </c>
      <c r="I17" s="73">
        <v>0</v>
      </c>
      <c r="J17" s="47">
        <v>0</v>
      </c>
      <c r="K17" s="47">
        <f t="shared" si="2"/>
        <v>0</v>
      </c>
      <c r="L17" s="75"/>
      <c r="M17" s="72">
        <f t="shared" si="3"/>
        <v>0</v>
      </c>
      <c r="N17" s="73">
        <v>0</v>
      </c>
      <c r="O17" s="47">
        <v>0</v>
      </c>
      <c r="P17" s="47">
        <f t="shared" si="4"/>
        <v>0</v>
      </c>
      <c r="Q17" s="75"/>
    </row>
    <row r="18" spans="2:17" x14ac:dyDescent="0.35">
      <c r="B18" s="61">
        <f t="shared" si="5"/>
        <v>12</v>
      </c>
      <c r="C18" s="72"/>
      <c r="D18" s="73">
        <v>0</v>
      </c>
      <c r="E18" s="47">
        <v>0</v>
      </c>
      <c r="F18" s="47">
        <f t="shared" si="0"/>
        <v>0</v>
      </c>
      <c r="G18" s="75"/>
      <c r="H18" s="80">
        <f t="shared" si="1"/>
        <v>0</v>
      </c>
      <c r="I18" s="73">
        <v>0</v>
      </c>
      <c r="J18" s="47">
        <v>0</v>
      </c>
      <c r="K18" s="47">
        <f t="shared" si="2"/>
        <v>0</v>
      </c>
      <c r="L18" s="75"/>
      <c r="M18" s="72">
        <f t="shared" si="3"/>
        <v>0</v>
      </c>
      <c r="N18" s="73">
        <v>0</v>
      </c>
      <c r="O18" s="47">
        <v>0</v>
      </c>
      <c r="P18" s="47">
        <f t="shared" si="4"/>
        <v>0</v>
      </c>
      <c r="Q18" s="75"/>
    </row>
    <row r="19" spans="2:17" x14ac:dyDescent="0.35">
      <c r="B19" s="61">
        <f t="shared" si="5"/>
        <v>13</v>
      </c>
      <c r="C19" s="72"/>
      <c r="D19" s="73">
        <v>0</v>
      </c>
      <c r="E19" s="47">
        <v>0</v>
      </c>
      <c r="F19" s="47">
        <f t="shared" si="0"/>
        <v>0</v>
      </c>
      <c r="G19" s="75"/>
      <c r="H19" s="80">
        <f t="shared" si="1"/>
        <v>0</v>
      </c>
      <c r="I19" s="73">
        <v>0</v>
      </c>
      <c r="J19" s="47">
        <v>0</v>
      </c>
      <c r="K19" s="47">
        <f t="shared" si="2"/>
        <v>0</v>
      </c>
      <c r="L19" s="75"/>
      <c r="M19" s="72">
        <f t="shared" si="3"/>
        <v>0</v>
      </c>
      <c r="N19" s="73">
        <v>0</v>
      </c>
      <c r="O19" s="47">
        <v>0</v>
      </c>
      <c r="P19" s="47">
        <f t="shared" si="4"/>
        <v>0</v>
      </c>
      <c r="Q19" s="75"/>
    </row>
    <row r="20" spans="2:17" x14ac:dyDescent="0.35">
      <c r="B20" s="61">
        <f t="shared" si="5"/>
        <v>14</v>
      </c>
      <c r="C20" s="72"/>
      <c r="D20" s="73">
        <v>0</v>
      </c>
      <c r="E20" s="47">
        <v>0</v>
      </c>
      <c r="F20" s="47">
        <f t="shared" si="0"/>
        <v>0</v>
      </c>
      <c r="G20" s="75"/>
      <c r="H20" s="80">
        <f t="shared" si="1"/>
        <v>0</v>
      </c>
      <c r="I20" s="73">
        <v>0</v>
      </c>
      <c r="J20" s="47">
        <v>0</v>
      </c>
      <c r="K20" s="47">
        <f t="shared" si="2"/>
        <v>0</v>
      </c>
      <c r="L20" s="75"/>
      <c r="M20" s="72">
        <f t="shared" si="3"/>
        <v>0</v>
      </c>
      <c r="N20" s="73">
        <v>0</v>
      </c>
      <c r="O20" s="47">
        <v>0</v>
      </c>
      <c r="P20" s="47">
        <f t="shared" si="4"/>
        <v>0</v>
      </c>
      <c r="Q20" s="75"/>
    </row>
    <row r="21" spans="2:17" ht="15" thickBot="1" x14ac:dyDescent="0.4">
      <c r="B21" s="61">
        <f t="shared" si="5"/>
        <v>15</v>
      </c>
      <c r="C21" s="76"/>
      <c r="D21" s="77">
        <v>0</v>
      </c>
      <c r="E21" s="78">
        <v>0</v>
      </c>
      <c r="F21" s="78">
        <f t="shared" si="0"/>
        <v>0</v>
      </c>
      <c r="G21" s="79"/>
      <c r="H21" s="81">
        <f t="shared" si="1"/>
        <v>0</v>
      </c>
      <c r="I21" s="77">
        <v>0</v>
      </c>
      <c r="J21" s="78">
        <v>0</v>
      </c>
      <c r="K21" s="78">
        <f t="shared" si="2"/>
        <v>0</v>
      </c>
      <c r="L21" s="79"/>
      <c r="M21" s="76">
        <f>C21</f>
        <v>0</v>
      </c>
      <c r="N21" s="77">
        <v>0</v>
      </c>
      <c r="O21" s="78">
        <v>0</v>
      </c>
      <c r="P21" s="78">
        <f t="shared" si="4"/>
        <v>0</v>
      </c>
      <c r="Q21" s="79"/>
    </row>
    <row r="22" spans="2:17" x14ac:dyDescent="0.35">
      <c r="B22" s="51" t="s">
        <v>40</v>
      </c>
      <c r="C22" s="62"/>
      <c r="D22" s="62"/>
      <c r="E22" s="63"/>
      <c r="F22" s="64">
        <f>SUM(F7:F21)</f>
        <v>0</v>
      </c>
      <c r="G22" s="56"/>
      <c r="H22" s="51" t="s">
        <v>40</v>
      </c>
      <c r="I22" s="62"/>
      <c r="J22" s="63"/>
      <c r="K22" s="64">
        <f>SUM(K7:K21)</f>
        <v>0</v>
      </c>
      <c r="L22" s="56"/>
      <c r="M22" s="51" t="s">
        <v>40</v>
      </c>
      <c r="N22" s="62"/>
      <c r="O22" s="63"/>
      <c r="P22" s="64">
        <f>SUM(P7:P21)</f>
        <v>0</v>
      </c>
      <c r="Q22" s="56"/>
    </row>
    <row r="23" spans="2:17" x14ac:dyDescent="0.35">
      <c r="B23" s="51" t="s">
        <v>41</v>
      </c>
      <c r="C23" s="52"/>
      <c r="D23" s="52"/>
      <c r="E23" s="55"/>
      <c r="F23" s="49">
        <v>0</v>
      </c>
      <c r="G23" s="56"/>
      <c r="H23" s="51" t="s">
        <v>41</v>
      </c>
      <c r="I23" s="52"/>
      <c r="J23" s="55"/>
      <c r="K23" s="49">
        <v>0</v>
      </c>
      <c r="L23" s="56"/>
      <c r="M23" s="51" t="s">
        <v>41</v>
      </c>
      <c r="N23" s="52"/>
      <c r="O23" s="55"/>
      <c r="P23" s="49">
        <v>0</v>
      </c>
      <c r="Q23" s="56"/>
    </row>
    <row r="24" spans="2:17" x14ac:dyDescent="0.35">
      <c r="B24" s="53" t="s">
        <v>113</v>
      </c>
      <c r="C24" s="54"/>
      <c r="D24" s="54" t="s">
        <v>115</v>
      </c>
      <c r="E24" s="50">
        <v>0</v>
      </c>
      <c r="F24" s="49">
        <f>E24*F22</f>
        <v>0</v>
      </c>
      <c r="G24" s="56"/>
      <c r="H24" s="53" t="s">
        <v>113</v>
      </c>
      <c r="I24" s="54" t="s">
        <v>115</v>
      </c>
      <c r="J24" s="50">
        <v>0</v>
      </c>
      <c r="K24" s="49">
        <f>J24*K22</f>
        <v>0</v>
      </c>
      <c r="L24" s="56"/>
      <c r="M24" s="53" t="s">
        <v>113</v>
      </c>
      <c r="N24" s="54" t="s">
        <v>115</v>
      </c>
      <c r="O24" s="50">
        <v>0</v>
      </c>
      <c r="P24" s="49">
        <f>O24*P22</f>
        <v>0</v>
      </c>
      <c r="Q24" s="56"/>
    </row>
    <row r="25" spans="2:17" x14ac:dyDescent="0.35">
      <c r="B25" s="53" t="s">
        <v>114</v>
      </c>
      <c r="C25" s="54"/>
      <c r="D25" s="54" t="s">
        <v>115</v>
      </c>
      <c r="E25" s="50">
        <v>0</v>
      </c>
      <c r="F25" s="49">
        <f>E25*F22</f>
        <v>0</v>
      </c>
      <c r="G25" s="56"/>
      <c r="H25" s="53" t="s">
        <v>114</v>
      </c>
      <c r="I25" s="54" t="s">
        <v>115</v>
      </c>
      <c r="J25" s="50">
        <v>0</v>
      </c>
      <c r="K25" s="49">
        <f>J25*K22</f>
        <v>0</v>
      </c>
      <c r="L25" s="56"/>
      <c r="M25" s="53" t="s">
        <v>114</v>
      </c>
      <c r="N25" s="54" t="s">
        <v>115</v>
      </c>
      <c r="O25" s="50">
        <v>0</v>
      </c>
      <c r="P25" s="49">
        <f>O25*P22</f>
        <v>0</v>
      </c>
      <c r="Q25" s="56"/>
    </row>
    <row r="26" spans="2:17" x14ac:dyDescent="0.35">
      <c r="B26" s="51" t="s">
        <v>39</v>
      </c>
      <c r="C26" s="52"/>
      <c r="D26" s="52"/>
      <c r="E26" s="52"/>
      <c r="F26" s="49">
        <f>SUM(F22:F23)</f>
        <v>0</v>
      </c>
      <c r="G26" s="57"/>
      <c r="H26" s="51" t="s">
        <v>39</v>
      </c>
      <c r="I26" s="52"/>
      <c r="J26" s="52"/>
      <c r="K26" s="49">
        <f>SUM(K22:K23)</f>
        <v>0</v>
      </c>
      <c r="L26" s="57"/>
      <c r="M26" s="51" t="s">
        <v>39</v>
      </c>
      <c r="N26" s="52"/>
      <c r="O26" s="52"/>
      <c r="P26" s="49">
        <f>SUM(P22:P23)</f>
        <v>0</v>
      </c>
      <c r="Q26" s="57"/>
    </row>
    <row r="27" spans="2:17" ht="29" x14ac:dyDescent="0.35">
      <c r="B27" s="53" t="s">
        <v>111</v>
      </c>
      <c r="C27" s="54"/>
      <c r="D27" s="54"/>
      <c r="E27" s="54"/>
      <c r="F27" s="49"/>
      <c r="G27" s="57"/>
      <c r="H27" s="53" t="s">
        <v>111</v>
      </c>
      <c r="I27" s="54"/>
      <c r="J27" s="54"/>
      <c r="K27" s="49"/>
      <c r="L27" s="57"/>
      <c r="M27" s="53" t="s">
        <v>111</v>
      </c>
      <c r="N27" s="54"/>
      <c r="O27" s="54"/>
      <c r="P27" s="49"/>
      <c r="Q27" s="57"/>
    </row>
    <row r="28" spans="2:17" ht="29" x14ac:dyDescent="0.35">
      <c r="B28" s="51" t="s">
        <v>42</v>
      </c>
      <c r="C28" s="52"/>
      <c r="D28" s="52"/>
      <c r="E28" s="55"/>
      <c r="F28" s="58"/>
      <c r="G28" s="56"/>
      <c r="H28" s="51" t="s">
        <v>42</v>
      </c>
      <c r="I28" s="52"/>
      <c r="J28" s="55"/>
      <c r="K28" s="58"/>
      <c r="L28" s="56"/>
      <c r="M28" s="51" t="s">
        <v>42</v>
      </c>
      <c r="N28" s="52"/>
      <c r="O28" s="55"/>
      <c r="P28" s="58"/>
      <c r="Q28" s="5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B8F2-7C3E-4ACC-8790-D62B996090A5}">
  <dimension ref="B2:I5"/>
  <sheetViews>
    <sheetView showGridLines="0" workbookViewId="0">
      <selection activeCell="A3" sqref="A3:XFD5"/>
    </sheetView>
  </sheetViews>
  <sheetFormatPr defaultRowHeight="14.5" x14ac:dyDescent="0.35"/>
  <cols>
    <col min="3" max="3" width="63.7265625" bestFit="1" customWidth="1"/>
    <col min="4" max="4" width="18.1796875" bestFit="1" customWidth="1"/>
    <col min="5" max="5" width="17.81640625" bestFit="1" customWidth="1"/>
    <col min="6" max="6" width="49.54296875" bestFit="1" customWidth="1"/>
    <col min="7" max="7" width="9.7265625" bestFit="1" customWidth="1"/>
    <col min="8" max="8" width="11.81640625" bestFit="1" customWidth="1"/>
    <col min="9" max="9" width="9.54296875" bestFit="1" customWidth="1"/>
  </cols>
  <sheetData>
    <row r="2" spans="2:9" x14ac:dyDescent="0.35"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8</v>
      </c>
      <c r="H2" s="1" t="s">
        <v>9</v>
      </c>
      <c r="I2" s="1" t="s">
        <v>17</v>
      </c>
    </row>
    <row r="3" spans="2:9" x14ac:dyDescent="0.35">
      <c r="B3" s="2">
        <v>1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spans="2:9" x14ac:dyDescent="0.35">
      <c r="B4" s="34">
        <v>2</v>
      </c>
      <c r="C4" s="3" t="s">
        <v>18</v>
      </c>
      <c r="D4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</row>
    <row r="5" spans="2:9" x14ac:dyDescent="0.35">
      <c r="B5" s="2">
        <v>100</v>
      </c>
      <c r="C5" s="3" t="s">
        <v>43</v>
      </c>
      <c r="D5" s="3" t="s">
        <v>44</v>
      </c>
      <c r="E5" s="4">
        <v>407502050116</v>
      </c>
      <c r="F5" s="3" t="s">
        <v>45</v>
      </c>
      <c r="G5" s="3" t="s">
        <v>46</v>
      </c>
      <c r="H5" s="3" t="s">
        <v>47</v>
      </c>
      <c r="I5" s="3" t="s">
        <v>48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73c9c-f227-426b-8ef9-2448340e7bc3" xsi:nil="true"/>
    <lcf76f155ced4ddcb4097134ff3c332f xmlns="e2454212-1b6c-47e8-a2d4-dd25ee9ab560">
      <Terms xmlns="http://schemas.microsoft.com/office/infopath/2007/PartnerControls"/>
    </lcf76f155ced4ddcb4097134ff3c332f>
    <Teste xmlns="e2454212-1b6c-47e8-a2d4-dd25ee9ab560" xsi:nil="true"/>
    <Numerado xmlns="e2454212-1b6c-47e8-a2d4-dd25ee9ab5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EE4EE0255B0A4A80916CAEAEF6ECF0" ma:contentTypeVersion="18" ma:contentTypeDescription="Crie um novo documento." ma:contentTypeScope="" ma:versionID="803829efdd9158bbba73a4cd635a6fe6">
  <xsd:schema xmlns:xsd="http://www.w3.org/2001/XMLSchema" xmlns:xs="http://www.w3.org/2001/XMLSchema" xmlns:p="http://schemas.microsoft.com/office/2006/metadata/properties" xmlns:ns2="e2454212-1b6c-47e8-a2d4-dd25ee9ab560" xmlns:ns3="2fa73c9c-f227-426b-8ef9-2448340e7bc3" targetNamespace="http://schemas.microsoft.com/office/2006/metadata/properties" ma:root="true" ma:fieldsID="bfcd5f67d81d066b2cb5b6ec4b689df3" ns2:_="" ns3:_="">
    <xsd:import namespace="e2454212-1b6c-47e8-a2d4-dd25ee9ab560"/>
    <xsd:import namespace="2fa73c9c-f227-426b-8ef9-2448340e7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Numerado" minOccurs="0"/>
                <xsd:element ref="ns2:Tes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54212-1b6c-47e8-a2d4-dd25ee9a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Numerado" ma:index="23" nillable="true" ma:displayName="Numerado" ma:format="Dropdown" ma:internalName="Numerado" ma:percentage="FALSE">
      <xsd:simpleType>
        <xsd:restriction base="dms:Number"/>
      </xsd:simpleType>
    </xsd:element>
    <xsd:element name="Teste" ma:index="24" nillable="true" ma:displayName="Teste" ma:format="Dropdown" ma:internalName="Tes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3c9c-f227-426b-8ef9-2448340e7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7bc811-1e90-40f3-abc7-92a90ad33f66}" ma:internalName="TaxCatchAll" ma:showField="CatchAllData" ma:web="2fa73c9c-f227-426b-8ef9-2448340e7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578C07-5A9E-4AAB-8E25-C106D5ED61AC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customXml/itemProps2.xml><?xml version="1.0" encoding="utf-8"?>
<ds:datastoreItem xmlns:ds="http://schemas.openxmlformats.org/officeDocument/2006/customXml" ds:itemID="{EE5BF71B-27CF-47E3-BF3E-ABBCDEE49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469FE9-2E60-470E-8C74-E1C661DCE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54212-1b6c-47e8-a2d4-dd25ee9ab560"/>
    <ds:schemaRef ds:uri="2fa73c9c-f227-426b-8ef9-2448340e7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Institucional</vt:lpstr>
      <vt:lpstr>Inform. Comerciais</vt:lpstr>
      <vt:lpstr>Escopo técnico</vt:lpstr>
      <vt:lpstr>Mapa</vt:lpstr>
      <vt:lpstr>Aux</vt:lpstr>
      <vt:lpstr>'Inform. Comerciais'!Area_de_impressao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Lemos de Souza</dc:creator>
  <cp:lastModifiedBy>Kleverson Rodrigues Matias</cp:lastModifiedBy>
  <dcterms:created xsi:type="dcterms:W3CDTF">2021-04-19T01:57:32Z</dcterms:created>
  <dcterms:modified xsi:type="dcterms:W3CDTF">2023-06-29T17:37:24Z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0x010100CAEE4EE0255B0A4A80916CAEAEF6ECF0</vt:lpwstr>
  </property>
  <property fmtid="{D5CDD505-2E9C-101B-9397-08002B2CF9AE}" pid="3" name="Order">
    <vt:r8>1085600</vt:r8>
  </property>
  <property fmtid="{D5CDD505-2E9C-101B-9397-08002B2CF9AE}" pid="4" name="MediaServiceImageTags">
    <vt:lpwstr/>
  </property>
</Properties>
</file>