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ellizcompany.sharepoint.com/sites/Areas/Documentos Compartilhados/Gestao/GESTÃO/4 - PROCESSOS SIG/06 - PROCESSO MODERNIZA/MT11/2. FORMULÁRIOS/"/>
    </mc:Choice>
  </mc:AlternateContent>
  <xr:revisionPtr revIDLastSave="99" documentId="13_ncr:1_{1290284F-FFE6-4015-8B8C-CF384CAE47B0}" xr6:coauthVersionLast="47" xr6:coauthVersionMax="47" xr10:uidLastSave="{EFC32430-C1DB-4FD4-86C2-C6DD9CBB938B}"/>
  <bookViews>
    <workbookView xWindow="-110" yWindow="-110" windowWidth="19420" windowHeight="10300" xr2:uid="{00000000-000D-0000-FFFF-FFFF00000000}"/>
  </bookViews>
  <sheets>
    <sheet name="RFQ" sheetId="7" r:id="rId1"/>
    <sheet name="Aux" sheetId="8" state="hidden" r:id="rId2"/>
    <sheet name="Mapa" sheetId="9" r:id="rId3"/>
  </sheets>
  <externalReferences>
    <externalReference r:id="rId4"/>
  </externalReferences>
  <definedNames>
    <definedName name="_xlnm.Print_Area" localSheetId="0">RFQ!$A$6:$S$68</definedName>
    <definedName name="Est">Aux!$B$3:$B$4</definedName>
    <definedName name="Homologado">'[1]Base '!$D$3:$D$4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7" i="7" l="1"/>
  <c r="C36" i="7"/>
  <c r="C35" i="7"/>
  <c r="C34" i="7"/>
  <c r="C33" i="7"/>
  <c r="C32" i="7"/>
  <c r="C31" i="7"/>
  <c r="L22" i="9"/>
  <c r="L24" i="9" s="1"/>
  <c r="I22" i="9"/>
  <c r="I24" i="9" s="1"/>
  <c r="I8" i="9"/>
  <c r="F7" i="9"/>
  <c r="G7" i="9"/>
  <c r="I7" i="9" s="1"/>
  <c r="J8" i="9"/>
  <c r="L8" i="9" s="1"/>
  <c r="J9" i="9"/>
  <c r="L9" i="9" s="1"/>
  <c r="J10" i="9"/>
  <c r="L10" i="9" s="1"/>
  <c r="J11" i="9"/>
  <c r="L11" i="9" s="1"/>
  <c r="J12" i="9"/>
  <c r="L12" i="9" s="1"/>
  <c r="J13" i="9"/>
  <c r="L13" i="9" s="1"/>
  <c r="J14" i="9"/>
  <c r="L14" i="9" s="1"/>
  <c r="J15" i="9"/>
  <c r="L15" i="9" s="1"/>
  <c r="J16" i="9"/>
  <c r="J17" i="9"/>
  <c r="L17" i="9" s="1"/>
  <c r="J18" i="9"/>
  <c r="L18" i="9" s="1"/>
  <c r="J19" i="9"/>
  <c r="L19" i="9" s="1"/>
  <c r="J20" i="9"/>
  <c r="J21" i="9"/>
  <c r="L21" i="9" s="1"/>
  <c r="J7" i="9"/>
  <c r="L7" i="9" s="1"/>
  <c r="G8" i="9"/>
  <c r="G9" i="9"/>
  <c r="I9" i="9" s="1"/>
  <c r="G10" i="9"/>
  <c r="I10" i="9" s="1"/>
  <c r="G11" i="9"/>
  <c r="I11" i="9" s="1"/>
  <c r="G12" i="9"/>
  <c r="I12" i="9" s="1"/>
  <c r="G13" i="9"/>
  <c r="I13" i="9" s="1"/>
  <c r="G14" i="9"/>
  <c r="I14" i="9" s="1"/>
  <c r="G15" i="9"/>
  <c r="I15" i="9" s="1"/>
  <c r="G16" i="9"/>
  <c r="I16" i="9" s="1"/>
  <c r="G17" i="9"/>
  <c r="I17" i="9" s="1"/>
  <c r="G18" i="9"/>
  <c r="I18" i="9" s="1"/>
  <c r="G19" i="9"/>
  <c r="I19" i="9" s="1"/>
  <c r="G20" i="9"/>
  <c r="I20" i="9" s="1"/>
  <c r="G21" i="9"/>
  <c r="I21" i="9" s="1"/>
  <c r="L20" i="9"/>
  <c r="L16" i="9"/>
  <c r="F21" i="9"/>
  <c r="F20" i="9"/>
  <c r="F19" i="9"/>
  <c r="F18" i="9"/>
  <c r="F17" i="9"/>
  <c r="F16" i="9"/>
  <c r="F15" i="9"/>
  <c r="F14" i="9"/>
  <c r="F13" i="9"/>
  <c r="F12" i="9"/>
  <c r="F11" i="9"/>
  <c r="F10" i="9"/>
  <c r="F9" i="9"/>
  <c r="F8" i="9"/>
  <c r="B8" i="9"/>
  <c r="B9" i="9" s="1"/>
  <c r="B10" i="9" s="1"/>
  <c r="B11" i="9" s="1"/>
  <c r="B12" i="9" s="1"/>
  <c r="B13" i="9" s="1"/>
  <c r="B14" i="9" s="1"/>
  <c r="B15" i="9" s="1"/>
  <c r="B16" i="9" s="1"/>
  <c r="B17" i="9" s="1"/>
  <c r="B18" i="9" s="1"/>
  <c r="B19" i="9" s="1"/>
  <c r="B20" i="9" s="1"/>
  <c r="B21" i="9" s="1"/>
  <c r="F22" i="9" l="1"/>
  <c r="F24" i="9" s="1"/>
  <c r="F8" i="7" l="1"/>
  <c r="D8" i="7"/>
</calcChain>
</file>

<file path=xl/sharedStrings.xml><?xml version="1.0" encoding="utf-8"?>
<sst xmlns="http://schemas.openxmlformats.org/spreadsheetml/2006/main" count="92" uniqueCount="79">
  <si>
    <t>Catálogo Técnico</t>
  </si>
  <si>
    <t>Manual de Instrução</t>
  </si>
  <si>
    <t>PIT - Plano de Inspeção e Testes</t>
  </si>
  <si>
    <t>CEP:</t>
  </si>
  <si>
    <t>End.:</t>
  </si>
  <si>
    <t>Cidade</t>
  </si>
  <si>
    <t>Bairro</t>
  </si>
  <si>
    <t>Tel.:</t>
  </si>
  <si>
    <t>CNPJ:</t>
  </si>
  <si>
    <t>Insc.Estadual:</t>
  </si>
  <si>
    <t>Marca</t>
  </si>
  <si>
    <t>Foto do Produto</t>
  </si>
  <si>
    <t>Razão Social:</t>
  </si>
  <si>
    <t>Quantidade</t>
  </si>
  <si>
    <t>Unidade de Medida</t>
  </si>
  <si>
    <t>Observação</t>
  </si>
  <si>
    <t>Email:</t>
  </si>
  <si>
    <t>Garantia Especial</t>
  </si>
  <si>
    <t>3. DOCUMENTOS REQUERIDOS:</t>
  </si>
  <si>
    <t>As cotações DEVERÃO ser enviadas com as seguintes informações:</t>
  </si>
  <si>
    <t>2. DADOS DE FATURAMENTO E ENTREGA</t>
  </si>
  <si>
    <t>Treinamento</t>
  </si>
  <si>
    <t>Estoque/
Utilização Imediata</t>
  </si>
  <si>
    <r>
      <t xml:space="preserve">Descrição </t>
    </r>
    <r>
      <rPr>
        <b/>
        <u/>
        <sz val="12"/>
        <rFont val="Calibri"/>
        <family val="2"/>
        <scheme val="minor"/>
      </rPr>
      <t>DETALHADA</t>
    </r>
  </si>
  <si>
    <r>
      <t xml:space="preserve">Part Number
</t>
    </r>
    <r>
      <rPr>
        <sz val="12"/>
        <rFont val="Calibri"/>
        <family val="2"/>
        <scheme val="minor"/>
      </rPr>
      <t>(cód específico do equipamento)</t>
    </r>
  </si>
  <si>
    <t>Item</t>
  </si>
  <si>
    <t>SC FLUIG Nº</t>
  </si>
  <si>
    <t xml:space="preserve">DT EMISSÃO: </t>
  </si>
  <si>
    <t>Prazo para entrega da cotação</t>
  </si>
  <si>
    <t>•        NCM</t>
  </si>
  <si>
    <t>•        Garantia ( quando aplicável )</t>
  </si>
  <si>
    <t xml:space="preserve">•        ICMS, IPI, PIS , CONFINS </t>
  </si>
  <si>
    <t>•        Prazo e Forma de Pagamento</t>
  </si>
  <si>
    <t>•        Prazo de Entrega</t>
  </si>
  <si>
    <t>4. DESCRIÇÃO DETALHADA: MATERIAIS / SERVIÇOS</t>
  </si>
  <si>
    <t>1. CONDIÇÕES COMERCIAIS</t>
  </si>
  <si>
    <t>CONTATOS</t>
  </si>
  <si>
    <t>Estabelecimento</t>
  </si>
  <si>
    <t xml:space="preserve">Razão Social </t>
  </si>
  <si>
    <t>Cód.</t>
  </si>
  <si>
    <t>Descrição</t>
  </si>
  <si>
    <t>Qtde</t>
  </si>
  <si>
    <t>Preço unitário</t>
  </si>
  <si>
    <t>Total</t>
  </si>
  <si>
    <t>Sub-Total</t>
  </si>
  <si>
    <t>Frete</t>
  </si>
  <si>
    <t>Observações</t>
  </si>
  <si>
    <t>Fornecedor</t>
  </si>
  <si>
    <t>Fone</t>
  </si>
  <si>
    <t>Contato</t>
  </si>
  <si>
    <t xml:space="preserve">Homologado </t>
  </si>
  <si>
    <t>Nome:</t>
  </si>
  <si>
    <t>Para dúvidas tecnicas:</t>
  </si>
  <si>
    <t>Para questões comerceiais:</t>
  </si>
  <si>
    <t xml:space="preserve">•        Frete FOB ou CIF (Caso de CIF destacar o valor)
 </t>
  </si>
  <si>
    <t>Insc. Est.</t>
  </si>
  <si>
    <t>Endereço</t>
  </si>
  <si>
    <t>CEP</t>
  </si>
  <si>
    <t>AV CIVIT I, 497 - GALPÃO 02 MOD 01 a 04</t>
  </si>
  <si>
    <t>CIVIT I</t>
  </si>
  <si>
    <t>SERRA</t>
  </si>
  <si>
    <t>082.285.34-9</t>
  </si>
  <si>
    <t>BELLIZ INDÚSTRIA COMÉRCIO IMPORTAÇÃO E EXPORTAÇÃO EIRELI</t>
  </si>
  <si>
    <t>CNPJ</t>
  </si>
  <si>
    <t xml:space="preserve">06.940.040/0001-08 </t>
  </si>
  <si>
    <r>
      <t>06.940.040/0002-80</t>
    </r>
    <r>
      <rPr>
        <sz val="8"/>
        <rFont val="Arial"/>
        <family val="2"/>
      </rPr>
      <t xml:space="preserve"> </t>
    </r>
  </si>
  <si>
    <t>ISENTO</t>
  </si>
  <si>
    <t>AV.  PRESIDENTEJUSCELINO KUBITSCHEK, 28 - cj 51</t>
  </si>
  <si>
    <t>ITAIM BIBI</t>
  </si>
  <si>
    <t>04543-000</t>
  </si>
  <si>
    <t>29168-045</t>
  </si>
  <si>
    <t>SÃO PAULO</t>
  </si>
  <si>
    <t>Se Sim, Detalhe:</t>
  </si>
  <si>
    <t>Outros</t>
  </si>
  <si>
    <t>FORMULÁRIO</t>
  </si>
  <si>
    <t>Identificação</t>
  </si>
  <si>
    <t>Versão</t>
  </si>
  <si>
    <t>RFQ - Request For Quotation</t>
  </si>
  <si>
    <t>FOR-COMP-003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</si>
</sst>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164" formatCode="0.0"/>
  </numFmts>
  <fonts count="29" x14ac:knownFonts="1">
    <font>
      <sz val="10"/>
      <name val="Arial"/>
    </font>
    <font>
      <sz val="10"/>
      <name val="Arial"/>
      <family val="2"/>
    </font>
    <font>
      <sz val="10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b/>
      <sz val="20"/>
      <name val="Calibri"/>
      <family val="2"/>
      <scheme val="minor"/>
    </font>
    <font>
      <b/>
      <u/>
      <sz val="11"/>
      <name val="Calibri"/>
      <family val="2"/>
      <scheme val="minor"/>
    </font>
    <font>
      <sz val="12"/>
      <name val="Calibri"/>
      <family val="2"/>
      <scheme val="minor"/>
    </font>
    <font>
      <b/>
      <u/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7"/>
      <color rgb="FF000000"/>
      <name val="Verdana"/>
      <family val="2"/>
    </font>
    <font>
      <sz val="10"/>
      <name val="Arial"/>
      <family val="2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sz val="14"/>
      <color theme="0"/>
      <name val="Calibri"/>
      <family val="2"/>
      <scheme val="minor"/>
    </font>
    <font>
      <b/>
      <sz val="10"/>
      <color theme="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sz val="8"/>
      <name val="Arial"/>
      <family val="2"/>
    </font>
    <font>
      <sz val="12"/>
      <name val="Times New Roman"/>
      <family val="1"/>
    </font>
    <font>
      <b/>
      <sz val="11"/>
      <color rgb="FFFF0000"/>
      <name val="Arial"/>
      <family val="2"/>
    </font>
    <font>
      <b/>
      <sz val="14"/>
      <name val="Arial"/>
      <family val="2"/>
    </font>
    <font>
      <b/>
      <sz val="2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0"/>
        <bgColor indexed="64"/>
      </patternFill>
    </fill>
    <fill>
      <patternFill patternType="solid">
        <fgColor rgb="FF576065"/>
        <bgColor indexed="64"/>
      </patternFill>
    </fill>
    <fill>
      <patternFill patternType="solid">
        <fgColor theme="1" tint="0.34998626667073579"/>
        <bgColor indexed="64"/>
      </patternFill>
    </fill>
  </fills>
  <borders count="52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44" fontId="13" fillId="0" borderId="0" applyFont="0" applyFill="0" applyBorder="0" applyAlignment="0" applyProtection="0"/>
    <xf numFmtId="0" fontId="15" fillId="2" borderId="0" applyNumberFormat="0" applyBorder="0" applyAlignment="0" applyProtection="0"/>
  </cellStyleXfs>
  <cellXfs count="196">
    <xf numFmtId="0" fontId="0" fillId="0" borderId="0" xfId="0"/>
    <xf numFmtId="0" fontId="2" fillId="0" borderId="0" xfId="1" applyFont="1"/>
    <xf numFmtId="0" fontId="9" fillId="0" borderId="0" xfId="1" applyFont="1"/>
    <xf numFmtId="0" fontId="5" fillId="0" borderId="1" xfId="1" applyFont="1" applyBorder="1"/>
    <xf numFmtId="0" fontId="9" fillId="0" borderId="1" xfId="1" applyFont="1" applyBorder="1"/>
    <xf numFmtId="0" fontId="5" fillId="0" borderId="4" xfId="0" applyFont="1" applyBorder="1"/>
    <xf numFmtId="49" fontId="5" fillId="0" borderId="13" xfId="0" applyNumberFormat="1" applyFont="1" applyBorder="1" applyAlignment="1">
      <alignment vertical="center"/>
    </xf>
    <xf numFmtId="49" fontId="5" fillId="0" borderId="14" xfId="0" applyNumberFormat="1" applyFont="1" applyBorder="1" applyAlignment="1">
      <alignment vertical="center"/>
    </xf>
    <xf numFmtId="0" fontId="9" fillId="0" borderId="0" xfId="0" applyFont="1"/>
    <xf numFmtId="0" fontId="9" fillId="0" borderId="23" xfId="1" applyFont="1" applyBorder="1"/>
    <xf numFmtId="0" fontId="9" fillId="0" borderId="0" xfId="0" applyFont="1" applyAlignment="1">
      <alignment vertical="center"/>
    </xf>
    <xf numFmtId="0" fontId="5" fillId="0" borderId="20" xfId="0" applyFont="1" applyBorder="1" applyAlignment="1">
      <alignment horizontal="center" vertical="center" wrapText="1"/>
    </xf>
    <xf numFmtId="49" fontId="5" fillId="0" borderId="20" xfId="0" applyNumberFormat="1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/>
    </xf>
    <xf numFmtId="49" fontId="11" fillId="0" borderId="21" xfId="0" applyNumberFormat="1" applyFont="1" applyBorder="1" applyAlignment="1">
      <alignment horizontal="center"/>
    </xf>
    <xf numFmtId="49" fontId="9" fillId="0" borderId="22" xfId="0" applyNumberFormat="1" applyFont="1" applyBorder="1" applyAlignment="1">
      <alignment horizontal="center"/>
    </xf>
    <xf numFmtId="49" fontId="9" fillId="0" borderId="25" xfId="0" applyNumberFormat="1" applyFont="1" applyBorder="1" applyAlignment="1">
      <alignment horizontal="center"/>
    </xf>
    <xf numFmtId="49" fontId="11" fillId="0" borderId="26" xfId="0" applyNumberFormat="1" applyFont="1" applyBorder="1" applyAlignment="1">
      <alignment horizontal="center"/>
    </xf>
    <xf numFmtId="3" fontId="12" fillId="0" borderId="0" xfId="0" applyNumberFormat="1" applyFont="1"/>
    <xf numFmtId="0" fontId="9" fillId="0" borderId="15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49" fontId="9" fillId="0" borderId="10" xfId="0" applyNumberFormat="1" applyFont="1" applyBorder="1" applyAlignment="1">
      <alignment horizontal="center"/>
    </xf>
    <xf numFmtId="49" fontId="9" fillId="0" borderId="11" xfId="0" applyNumberFormat="1" applyFont="1" applyBorder="1" applyAlignment="1">
      <alignment horizontal="center"/>
    </xf>
    <xf numFmtId="49" fontId="9" fillId="0" borderId="12" xfId="0" applyNumberFormat="1" applyFont="1" applyBorder="1" applyAlignment="1">
      <alignment horizontal="center"/>
    </xf>
    <xf numFmtId="0" fontId="9" fillId="0" borderId="18" xfId="0" applyFont="1" applyBorder="1" applyAlignment="1">
      <alignment horizontal="center" vertical="center"/>
    </xf>
    <xf numFmtId="49" fontId="9" fillId="0" borderId="17" xfId="0" applyNumberFormat="1" applyFont="1" applyBorder="1" applyAlignment="1">
      <alignment horizontal="center"/>
    </xf>
    <xf numFmtId="49" fontId="9" fillId="0" borderId="27" xfId="0" applyNumberFormat="1" applyFont="1" applyBorder="1" applyAlignment="1">
      <alignment horizontal="center"/>
    </xf>
    <xf numFmtId="49" fontId="9" fillId="0" borderId="18" xfId="0" applyNumberFormat="1" applyFont="1" applyBorder="1" applyAlignment="1">
      <alignment horizontal="center"/>
    </xf>
    <xf numFmtId="49" fontId="9" fillId="0" borderId="16" xfId="0" applyNumberFormat="1" applyFont="1" applyBorder="1" applyAlignment="1">
      <alignment horizontal="center"/>
    </xf>
    <xf numFmtId="49" fontId="9" fillId="0" borderId="19" xfId="0" applyNumberFormat="1" applyFont="1" applyBorder="1" applyAlignment="1">
      <alignment horizontal="center"/>
    </xf>
    <xf numFmtId="0" fontId="6" fillId="0" borderId="9" xfId="0" applyFont="1" applyBorder="1" applyAlignment="1">
      <alignment horizontal="center" vertical="center"/>
    </xf>
    <xf numFmtId="14" fontId="18" fillId="4" borderId="9" xfId="0" applyNumberFormat="1" applyFont="1" applyFill="1" applyBorder="1" applyAlignment="1">
      <alignment horizontal="center" vertical="center"/>
    </xf>
    <xf numFmtId="0" fontId="9" fillId="0" borderId="9" xfId="0" applyFont="1" applyBorder="1" applyAlignment="1">
      <alignment horizontal="center" vertical="center" wrapText="1"/>
    </xf>
    <xf numFmtId="0" fontId="16" fillId="4" borderId="9" xfId="1" applyFont="1" applyFill="1" applyBorder="1" applyAlignment="1">
      <alignment vertical="center"/>
    </xf>
    <xf numFmtId="0" fontId="1" fillId="0" borderId="0" xfId="0" applyFont="1"/>
    <xf numFmtId="0" fontId="0" fillId="0" borderId="0" xfId="0" applyAlignment="1">
      <alignment horizontal="left"/>
    </xf>
    <xf numFmtId="0" fontId="6" fillId="0" borderId="9" xfId="0" applyFont="1" applyBorder="1" applyAlignment="1">
      <alignment vertical="top" wrapText="1"/>
    </xf>
    <xf numFmtId="4" fontId="6" fillId="0" borderId="9" xfId="0" applyNumberFormat="1" applyFont="1" applyBorder="1"/>
    <xf numFmtId="44" fontId="6" fillId="0" borderId="9" xfId="2" applyFont="1" applyBorder="1"/>
    <xf numFmtId="44" fontId="6" fillId="0" borderId="9" xfId="2" applyFont="1" applyBorder="1" applyAlignment="1">
      <alignment vertical="top" wrapText="1"/>
    </xf>
    <xf numFmtId="44" fontId="6" fillId="0" borderId="9" xfId="0" applyNumberFormat="1" applyFont="1" applyBorder="1"/>
    <xf numFmtId="44" fontId="6" fillId="0" borderId="9" xfId="0" applyNumberFormat="1" applyFont="1" applyBorder="1" applyAlignment="1">
      <alignment vertical="top" wrapText="1"/>
    </xf>
    <xf numFmtId="0" fontId="15" fillId="4" borderId="22" xfId="3" applyFill="1" applyBorder="1" applyAlignment="1">
      <alignment horizontal="center" vertical="center" wrapText="1"/>
    </xf>
    <xf numFmtId="0" fontId="15" fillId="4" borderId="22" xfId="3" applyFill="1" applyBorder="1" applyAlignment="1">
      <alignment horizontal="center" vertical="center"/>
    </xf>
    <xf numFmtId="0" fontId="0" fillId="4" borderId="31" xfId="0" applyFill="1" applyBorder="1"/>
    <xf numFmtId="0" fontId="0" fillId="4" borderId="33" xfId="0" applyFill="1" applyBorder="1"/>
    <xf numFmtId="0" fontId="0" fillId="4" borderId="34" xfId="0" applyFill="1" applyBorder="1"/>
    <xf numFmtId="0" fontId="19" fillId="4" borderId="32" xfId="0" applyFont="1" applyFill="1" applyBorder="1" applyAlignment="1">
      <alignment horizontal="right" vertical="center"/>
    </xf>
    <xf numFmtId="0" fontId="19" fillId="4" borderId="0" xfId="0" applyFont="1" applyFill="1" applyAlignment="1">
      <alignment horizontal="right" vertical="center"/>
    </xf>
    <xf numFmtId="0" fontId="19" fillId="4" borderId="35" xfId="0" applyFont="1" applyFill="1" applyBorder="1" applyAlignment="1">
      <alignment horizontal="right" vertical="center"/>
    </xf>
    <xf numFmtId="0" fontId="20" fillId="0" borderId="38" xfId="0" applyFont="1" applyBorder="1" applyAlignment="1">
      <alignment horizontal="center" vertical="center"/>
    </xf>
    <xf numFmtId="0" fontId="20" fillId="0" borderId="37" xfId="0" applyFont="1" applyBorder="1" applyAlignment="1">
      <alignment horizontal="center" vertical="center"/>
    </xf>
    <xf numFmtId="0" fontId="20" fillId="0" borderId="36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top" wrapText="1"/>
    </xf>
    <xf numFmtId="164" fontId="6" fillId="0" borderId="9" xfId="0" applyNumberFormat="1" applyFont="1" applyBorder="1"/>
    <xf numFmtId="164" fontId="6" fillId="0" borderId="9" xfId="0" applyNumberFormat="1" applyFont="1" applyBorder="1" applyAlignment="1">
      <alignment horizontal="center"/>
    </xf>
    <xf numFmtId="0" fontId="6" fillId="0" borderId="0" xfId="0" applyFont="1"/>
    <xf numFmtId="44" fontId="6" fillId="3" borderId="9" xfId="0" applyNumberFormat="1" applyFont="1" applyFill="1" applyBorder="1"/>
    <xf numFmtId="0" fontId="8" fillId="4" borderId="29" xfId="1" applyFont="1" applyFill="1" applyBorder="1" applyAlignment="1">
      <alignment vertical="center"/>
    </xf>
    <xf numFmtId="0" fontId="8" fillId="4" borderId="30" xfId="1" applyFont="1" applyFill="1" applyBorder="1" applyAlignment="1">
      <alignment vertical="center"/>
    </xf>
    <xf numFmtId="0" fontId="5" fillId="0" borderId="24" xfId="1" applyFont="1" applyBorder="1" applyAlignment="1">
      <alignment horizontal="left" vertical="center"/>
    </xf>
    <xf numFmtId="0" fontId="9" fillId="0" borderId="29" xfId="1" applyFont="1" applyBorder="1" applyAlignment="1">
      <alignment vertical="center"/>
    </xf>
    <xf numFmtId="0" fontId="5" fillId="0" borderId="30" xfId="1" applyFont="1" applyBorder="1"/>
    <xf numFmtId="0" fontId="9" fillId="0" borderId="23" xfId="0" applyFont="1" applyBorder="1"/>
    <xf numFmtId="0" fontId="5" fillId="0" borderId="23" xfId="1" applyFont="1" applyBorder="1" applyAlignment="1">
      <alignment horizontal="left" vertical="center"/>
    </xf>
    <xf numFmtId="0" fontId="5" fillId="0" borderId="28" xfId="1" applyFont="1" applyBorder="1" applyAlignment="1">
      <alignment horizontal="left" vertical="center"/>
    </xf>
    <xf numFmtId="0" fontId="23" fillId="0" borderId="24" xfId="1" applyFont="1" applyBorder="1" applyAlignment="1">
      <alignment horizontal="left" vertical="top" wrapText="1"/>
    </xf>
    <xf numFmtId="0" fontId="21" fillId="0" borderId="0" xfId="0" applyFont="1"/>
    <xf numFmtId="0" fontId="1" fillId="0" borderId="0" xfId="0" applyFont="1" applyAlignment="1">
      <alignment horizontal="left"/>
    </xf>
    <xf numFmtId="0" fontId="9" fillId="0" borderId="16" xfId="1" applyFont="1" applyBorder="1"/>
    <xf numFmtId="0" fontId="9" fillId="0" borderId="19" xfId="1" applyFont="1" applyBorder="1"/>
    <xf numFmtId="0" fontId="9" fillId="0" borderId="40" xfId="1" applyFont="1" applyBorder="1"/>
    <xf numFmtId="49" fontId="5" fillId="0" borderId="39" xfId="0" applyNumberFormat="1" applyFont="1" applyBorder="1" applyAlignment="1">
      <alignment vertical="center"/>
    </xf>
    <xf numFmtId="0" fontId="9" fillId="0" borderId="15" xfId="0" applyFont="1" applyBorder="1" applyAlignment="1" applyProtection="1">
      <alignment horizontal="left" vertical="center"/>
      <protection hidden="1"/>
    </xf>
    <xf numFmtId="0" fontId="9" fillId="0" borderId="11" xfId="0" applyFont="1" applyBorder="1" applyAlignment="1" applyProtection="1">
      <alignment horizontal="left" vertical="center"/>
      <protection hidden="1"/>
    </xf>
    <xf numFmtId="0" fontId="9" fillId="0" borderId="18" xfId="0" applyFont="1" applyBorder="1" applyAlignment="1" applyProtection="1">
      <alignment horizontal="left" vertical="center"/>
      <protection hidden="1"/>
    </xf>
    <xf numFmtId="0" fontId="5" fillId="0" borderId="41" xfId="1" applyFont="1" applyBorder="1" applyAlignment="1">
      <alignment vertical="center"/>
    </xf>
    <xf numFmtId="0" fontId="5" fillId="0" borderId="4" xfId="1" applyFont="1" applyBorder="1" applyAlignment="1">
      <alignment vertical="center"/>
    </xf>
    <xf numFmtId="0" fontId="9" fillId="0" borderId="4" xfId="0" applyFont="1" applyBorder="1"/>
    <xf numFmtId="0" fontId="9" fillId="0" borderId="5" xfId="0" applyFont="1" applyBorder="1"/>
    <xf numFmtId="0" fontId="5" fillId="0" borderId="42" xfId="1" applyFont="1" applyBorder="1" applyAlignment="1">
      <alignment vertical="center"/>
    </xf>
    <xf numFmtId="0" fontId="9" fillId="0" borderId="1" xfId="0" applyFont="1" applyBorder="1"/>
    <xf numFmtId="0" fontId="5" fillId="0" borderId="1" xfId="1" applyFont="1" applyBorder="1" applyAlignment="1">
      <alignment vertical="center"/>
    </xf>
    <xf numFmtId="0" fontId="5" fillId="0" borderId="1" xfId="1" applyFont="1" applyBorder="1" applyAlignment="1">
      <alignment horizontal="center" vertical="center"/>
    </xf>
    <xf numFmtId="0" fontId="5" fillId="0" borderId="10" xfId="1" applyFont="1" applyBorder="1" applyAlignment="1">
      <alignment vertical="center"/>
    </xf>
    <xf numFmtId="0" fontId="5" fillId="0" borderId="11" xfId="1" applyFont="1" applyBorder="1" applyAlignment="1">
      <alignment vertical="center"/>
    </xf>
    <xf numFmtId="0" fontId="5" fillId="0" borderId="12" xfId="1" applyFont="1" applyBorder="1" applyAlignment="1">
      <alignment vertical="center"/>
    </xf>
    <xf numFmtId="0" fontId="5" fillId="0" borderId="26" xfId="1" applyFont="1" applyBorder="1" applyAlignment="1">
      <alignment vertical="center"/>
    </xf>
    <xf numFmtId="0" fontId="5" fillId="0" borderId="2" xfId="1" applyFont="1" applyBorder="1"/>
    <xf numFmtId="0" fontId="5" fillId="0" borderId="2" xfId="1" applyFont="1" applyBorder="1" applyAlignment="1">
      <alignment vertic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49" fontId="11" fillId="0" borderId="43" xfId="0" applyNumberFormat="1" applyFont="1" applyBorder="1" applyAlignment="1">
      <alignment horizontal="center"/>
    </xf>
    <xf numFmtId="0" fontId="5" fillId="0" borderId="0" xfId="1" applyFont="1" applyAlignment="1">
      <alignment horizontal="left" vertical="center"/>
    </xf>
    <xf numFmtId="0" fontId="23" fillId="0" borderId="0" xfId="1" applyFont="1" applyAlignment="1">
      <alignment horizontal="left" vertical="top" wrapText="1"/>
    </xf>
    <xf numFmtId="0" fontId="6" fillId="0" borderId="0" xfId="0" applyFont="1" applyAlignment="1">
      <alignment horizontal="center" vertical="center"/>
    </xf>
    <xf numFmtId="0" fontId="8" fillId="0" borderId="0" xfId="1" applyFont="1"/>
    <xf numFmtId="0" fontId="4" fillId="0" borderId="0" xfId="1" applyFont="1" applyAlignment="1">
      <alignment horizontal="left" vertical="center"/>
    </xf>
    <xf numFmtId="0" fontId="16" fillId="3" borderId="0" xfId="0" applyFont="1" applyFill="1" applyAlignment="1">
      <alignment vertical="center"/>
    </xf>
    <xf numFmtId="0" fontId="5" fillId="0" borderId="0" xfId="0" applyFont="1"/>
    <xf numFmtId="49" fontId="5" fillId="0" borderId="0" xfId="0" applyNumberFormat="1" applyFont="1" applyAlignment="1">
      <alignment vertical="center"/>
    </xf>
    <xf numFmtId="0" fontId="2" fillId="0" borderId="1" xfId="1" applyFont="1" applyBorder="1"/>
    <xf numFmtId="0" fontId="2" fillId="0" borderId="45" xfId="1" applyFont="1" applyBorder="1"/>
    <xf numFmtId="0" fontId="3" fillId="0" borderId="0" xfId="1" applyFont="1"/>
    <xf numFmtId="0" fontId="6" fillId="0" borderId="0" xfId="1" applyFont="1"/>
    <xf numFmtId="49" fontId="17" fillId="4" borderId="49" xfId="0" applyNumberFormat="1" applyFont="1" applyFill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3" fillId="0" borderId="45" xfId="1" applyFont="1" applyBorder="1"/>
    <xf numFmtId="0" fontId="14" fillId="4" borderId="50" xfId="1" applyFont="1" applyFill="1" applyBorder="1" applyAlignment="1">
      <alignment vertical="center"/>
    </xf>
    <xf numFmtId="0" fontId="5" fillId="0" borderId="45" xfId="1" applyFont="1" applyBorder="1" applyAlignment="1">
      <alignment horizontal="left" vertical="center"/>
    </xf>
    <xf numFmtId="0" fontId="5" fillId="0" borderId="0" xfId="1" applyFont="1" applyAlignment="1">
      <alignment horizontal="left"/>
    </xf>
    <xf numFmtId="0" fontId="5" fillId="0" borderId="50" xfId="1" applyFont="1" applyBorder="1" applyAlignment="1">
      <alignment horizontal="left" vertical="center"/>
    </xf>
    <xf numFmtId="0" fontId="5" fillId="0" borderId="51" xfId="1" applyFont="1" applyBorder="1" applyAlignment="1">
      <alignment horizontal="left" vertical="center"/>
    </xf>
    <xf numFmtId="0" fontId="5" fillId="0" borderId="45" xfId="1" applyFont="1" applyBorder="1"/>
    <xf numFmtId="0" fontId="5" fillId="0" borderId="0" xfId="1" applyFont="1"/>
    <xf numFmtId="0" fontId="5" fillId="0" borderId="45" xfId="1" applyFont="1" applyBorder="1" applyAlignment="1">
      <alignment horizontal="left"/>
    </xf>
    <xf numFmtId="0" fontId="9" fillId="0" borderId="0" xfId="1" applyFont="1" applyAlignment="1">
      <alignment horizontal="center" vertical="center"/>
    </xf>
    <xf numFmtId="0" fontId="9" fillId="0" borderId="0" xfId="1" applyFont="1" applyAlignment="1">
      <alignment horizontal="left" vertical="center" wrapText="1"/>
    </xf>
    <xf numFmtId="0" fontId="9" fillId="0" borderId="45" xfId="1" applyFont="1" applyBorder="1"/>
    <xf numFmtId="0" fontId="16" fillId="4" borderId="49" xfId="1" applyFont="1" applyFill="1" applyBorder="1" applyAlignment="1">
      <alignment vertical="center"/>
    </xf>
    <xf numFmtId="0" fontId="23" fillId="0" borderId="45" xfId="1" applyFont="1" applyBorder="1" applyAlignment="1">
      <alignment horizontal="left" vertical="top" wrapText="1"/>
    </xf>
    <xf numFmtId="0" fontId="5" fillId="0" borderId="0" xfId="1" applyFont="1" applyAlignment="1">
      <alignment horizontal="center"/>
    </xf>
    <xf numFmtId="0" fontId="5" fillId="4" borderId="0" xfId="0" applyFont="1" applyFill="1" applyAlignment="1">
      <alignment horizontal="center"/>
    </xf>
    <xf numFmtId="0" fontId="5" fillId="0" borderId="44" xfId="0" applyFont="1" applyBorder="1"/>
    <xf numFmtId="0" fontId="5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9" fillId="0" borderId="45" xfId="0" applyFont="1" applyBorder="1" applyAlignment="1">
      <alignment horizontal="center" vertical="center"/>
    </xf>
    <xf numFmtId="0" fontId="5" fillId="0" borderId="45" xfId="0" applyFont="1" applyBorder="1" applyAlignment="1">
      <alignment horizontal="center" vertical="center" textRotation="90" wrapText="1"/>
    </xf>
    <xf numFmtId="0" fontId="5" fillId="0" borderId="0" xfId="0" applyFont="1" applyAlignment="1">
      <alignment horizontal="left" vertical="center"/>
    </xf>
    <xf numFmtId="49" fontId="5" fillId="0" borderId="0" xfId="0" applyNumberFormat="1" applyFont="1" applyAlignment="1">
      <alignment horizontal="center"/>
    </xf>
    <xf numFmtId="0" fontId="5" fillId="0" borderId="0" xfId="0" applyFont="1" applyAlignment="1">
      <alignment horizontal="right"/>
    </xf>
    <xf numFmtId="0" fontId="9" fillId="0" borderId="0" xfId="1" applyFont="1" applyAlignment="1">
      <alignment horizontal="left" vertical="center"/>
    </xf>
    <xf numFmtId="0" fontId="5" fillId="0" borderId="0" xfId="1" applyFont="1" applyAlignment="1">
      <alignment vertical="center"/>
    </xf>
    <xf numFmtId="0" fontId="5" fillId="0" borderId="0" xfId="1" applyFont="1" applyAlignment="1">
      <alignment horizontal="center" vertical="center"/>
    </xf>
    <xf numFmtId="0" fontId="9" fillId="0" borderId="45" xfId="1" applyFont="1" applyBorder="1" applyAlignment="1">
      <alignment horizontal="left" vertical="center"/>
    </xf>
    <xf numFmtId="49" fontId="5" fillId="0" borderId="45" xfId="0" applyNumberFormat="1" applyFont="1" applyBorder="1"/>
    <xf numFmtId="49" fontId="9" fillId="0" borderId="0" xfId="0" applyNumberFormat="1" applyFont="1"/>
    <xf numFmtId="0" fontId="9" fillId="0" borderId="0" xfId="0" applyFont="1" applyAlignment="1">
      <alignment horizontal="right"/>
    </xf>
    <xf numFmtId="0" fontId="9" fillId="0" borderId="45" xfId="0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6" fillId="0" borderId="1" xfId="1" applyFont="1" applyBorder="1" applyAlignment="1">
      <alignment horizontal="left" vertical="center"/>
    </xf>
    <xf numFmtId="0" fontId="2" fillId="0" borderId="1" xfId="0" applyFont="1" applyBorder="1"/>
    <xf numFmtId="0" fontId="2" fillId="0" borderId="1" xfId="1" applyFont="1" applyBorder="1" applyAlignment="1">
      <alignment vertical="center"/>
    </xf>
    <xf numFmtId="0" fontId="3" fillId="5" borderId="6" xfId="1" applyFont="1" applyFill="1" applyBorder="1" applyAlignment="1">
      <alignment horizontal="center"/>
    </xf>
    <xf numFmtId="0" fontId="3" fillId="5" borderId="7" xfId="1" applyFont="1" applyFill="1" applyBorder="1" applyAlignment="1">
      <alignment horizontal="center"/>
    </xf>
    <xf numFmtId="0" fontId="3" fillId="5" borderId="8" xfId="1" applyFont="1" applyFill="1" applyBorder="1" applyAlignment="1">
      <alignment horizontal="center"/>
    </xf>
    <xf numFmtId="0" fontId="21" fillId="0" borderId="44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21" fillId="0" borderId="46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0" fontId="25" fillId="0" borderId="44" xfId="0" applyFont="1" applyBorder="1" applyAlignment="1">
      <alignment horizontal="center" vertical="center" wrapText="1"/>
    </xf>
    <xf numFmtId="0" fontId="25" fillId="0" borderId="45" xfId="0" applyFont="1" applyBorder="1" applyAlignment="1">
      <alignment horizontal="center" vertical="center" wrapText="1"/>
    </xf>
    <xf numFmtId="0" fontId="25" fillId="0" borderId="46" xfId="0" applyFont="1" applyBorder="1" applyAlignment="1">
      <alignment horizontal="center" vertical="center" wrapText="1"/>
    </xf>
    <xf numFmtId="0" fontId="28" fillId="0" borderId="44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center" vertical="center" wrapText="1"/>
    </xf>
    <xf numFmtId="0" fontId="26" fillId="0" borderId="5" xfId="0" applyFont="1" applyBorder="1" applyAlignment="1">
      <alignment horizontal="center" vertical="center" wrapText="1"/>
    </xf>
    <xf numFmtId="0" fontId="26" fillId="0" borderId="45" xfId="0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26" fillId="0" borderId="46" xfId="0" applyFont="1" applyBorder="1" applyAlignment="1">
      <alignment horizontal="center" vertical="center" wrapText="1"/>
    </xf>
    <xf numFmtId="0" fontId="26" fillId="0" borderId="2" xfId="0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0" fontId="27" fillId="0" borderId="6" xfId="0" applyFont="1" applyBorder="1" applyAlignment="1">
      <alignment horizontal="center" vertical="center" wrapText="1"/>
    </xf>
    <xf numFmtId="0" fontId="27" fillId="0" borderId="7" xfId="0" applyFont="1" applyBorder="1" applyAlignment="1">
      <alignment horizontal="center" vertical="center" wrapText="1"/>
    </xf>
    <xf numFmtId="0" fontId="27" fillId="0" borderId="8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3" fillId="0" borderId="51" xfId="1" applyFont="1" applyBorder="1" applyAlignment="1">
      <alignment horizontal="left" vertical="top" wrapText="1"/>
    </xf>
    <xf numFmtId="0" fontId="23" fillId="0" borderId="23" xfId="1" applyFont="1" applyBorder="1" applyAlignment="1">
      <alignment horizontal="left" vertical="top" wrapText="1"/>
    </xf>
    <xf numFmtId="0" fontId="23" fillId="0" borderId="28" xfId="1" applyFont="1" applyBorder="1" applyAlignment="1">
      <alignment horizontal="left" vertical="top" wrapText="1"/>
    </xf>
    <xf numFmtId="0" fontId="16" fillId="4" borderId="6" xfId="0" applyFont="1" applyFill="1" applyBorder="1" applyAlignment="1">
      <alignment horizontal="center" vertical="center"/>
    </xf>
    <xf numFmtId="0" fontId="16" fillId="4" borderId="7" xfId="0" applyFont="1" applyFill="1" applyBorder="1" applyAlignment="1">
      <alignment horizontal="center" vertical="center"/>
    </xf>
    <xf numFmtId="0" fontId="16" fillId="4" borderId="8" xfId="0" applyFont="1" applyFill="1" applyBorder="1" applyAlignment="1">
      <alignment horizontal="center" vertical="center"/>
    </xf>
    <xf numFmtId="0" fontId="8" fillId="0" borderId="0" xfId="1" applyFont="1" applyAlignment="1">
      <alignment horizontal="center"/>
    </xf>
    <xf numFmtId="0" fontId="8" fillId="0" borderId="1" xfId="1" applyFont="1" applyBorder="1" applyAlignment="1">
      <alignment horizontal="center"/>
    </xf>
    <xf numFmtId="0" fontId="22" fillId="0" borderId="45" xfId="1" applyFont="1" applyBorder="1" applyAlignment="1">
      <alignment horizontal="left" vertical="top" wrapText="1"/>
    </xf>
    <xf numFmtId="0" fontId="22" fillId="0" borderId="0" xfId="1" applyFont="1" applyAlignment="1">
      <alignment horizontal="left" vertical="top"/>
    </xf>
    <xf numFmtId="0" fontId="22" fillId="0" borderId="24" xfId="1" applyFont="1" applyBorder="1" applyAlignment="1">
      <alignment horizontal="left" vertical="top"/>
    </xf>
    <xf numFmtId="0" fontId="23" fillId="0" borderId="45" xfId="1" applyFont="1" applyBorder="1" applyAlignment="1">
      <alignment horizontal="left" vertical="top" wrapText="1"/>
    </xf>
    <xf numFmtId="0" fontId="23" fillId="0" borderId="0" xfId="1" applyFont="1" applyAlignment="1">
      <alignment horizontal="left" vertical="top" wrapText="1"/>
    </xf>
    <xf numFmtId="0" fontId="23" fillId="0" borderId="24" xfId="1" applyFont="1" applyBorder="1" applyAlignment="1">
      <alignment horizontal="left" vertical="top" wrapText="1"/>
    </xf>
    <xf numFmtId="0" fontId="14" fillId="4" borderId="10" xfId="3" applyFont="1" applyFill="1" applyBorder="1" applyAlignment="1">
      <alignment horizontal="left" vertical="center" wrapText="1"/>
    </xf>
    <xf numFmtId="0" fontId="14" fillId="4" borderId="11" xfId="3" applyFont="1" applyFill="1" applyBorder="1" applyAlignment="1">
      <alignment horizontal="left" vertical="center" wrapText="1"/>
    </xf>
    <xf numFmtId="0" fontId="14" fillId="4" borderId="12" xfId="3" applyFont="1" applyFill="1" applyBorder="1" applyAlignment="1">
      <alignment horizontal="left" vertical="center" wrapText="1"/>
    </xf>
    <xf numFmtId="0" fontId="15" fillId="4" borderId="10" xfId="3" applyFill="1" applyBorder="1" applyAlignment="1">
      <alignment horizontal="left" vertical="center" wrapText="1"/>
    </xf>
    <xf numFmtId="0" fontId="15" fillId="4" borderId="11" xfId="3" applyFill="1" applyBorder="1" applyAlignment="1">
      <alignment horizontal="left" vertical="center" wrapText="1"/>
    </xf>
  </cellXfs>
  <cellStyles count="4">
    <cellStyle name="Ênfase1" xfId="3" builtinId="29"/>
    <cellStyle name="Moeda" xfId="2" builtinId="4"/>
    <cellStyle name="Normal" xfId="0" builtinId="0"/>
    <cellStyle name="Normal 2" xfId="1" xr:uid="{00000000-0005-0000-0000-000001000000}"/>
  </cellStyles>
  <dxfs count="3">
    <dxf>
      <font>
        <b/>
        <i/>
        <color rgb="FFFF0000"/>
      </font>
      <fill>
        <patternFill>
          <bgColor theme="7" tint="0.59996337778862885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ill>
        <patternFill>
          <bgColor rgb="FF92D050"/>
        </patternFill>
      </fill>
    </dxf>
  </dxfs>
  <tableStyles count="0" defaultTableStyle="TableStyleMedium9" defaultPivotStyle="PivotStyleLight16"/>
  <colors>
    <mruColors>
      <color rgb="FF576065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24424</xdr:colOff>
      <xdr:row>4</xdr:row>
      <xdr:rowOff>53729</xdr:rowOff>
    </xdr:from>
    <xdr:to>
      <xdr:col>1</xdr:col>
      <xdr:colOff>2637696</xdr:colOff>
      <xdr:row>4</xdr:row>
      <xdr:rowOff>144895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C233EE69-0066-4C44-8D35-FAA4305F39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16200000">
          <a:off x="1544362" y="-337862"/>
          <a:ext cx="91166" cy="2613272"/>
        </a:xfrm>
        <a:prstGeom prst="rect">
          <a:avLst/>
        </a:prstGeom>
      </xdr:spPr>
    </xdr:pic>
    <xdr:clientData/>
  </xdr:twoCellAnchor>
  <xdr:twoCellAnchor editAs="oneCell">
    <xdr:from>
      <xdr:col>1</xdr:col>
      <xdr:colOff>117929</xdr:colOff>
      <xdr:row>0</xdr:row>
      <xdr:rowOff>59377</xdr:rowOff>
    </xdr:from>
    <xdr:to>
      <xdr:col>1</xdr:col>
      <xdr:colOff>2447637</xdr:colOff>
      <xdr:row>4</xdr:row>
      <xdr:rowOff>2474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2C1542D8-EBC8-8049-BE01-F7431B10514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755" t="25409" r="9796" b="19922"/>
        <a:stretch/>
      </xdr:blipFill>
      <xdr:spPr>
        <a:xfrm>
          <a:off x="381000" y="59377"/>
          <a:ext cx="2329708" cy="81395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mpras/1.%20Cota&#231;&#245;es/05%20-%20COTA&#199;&#213;ES%202021/00%20pasta%20-%20Copia/00%20-%20BELLIZ%20-%20SP/00%20-%20Or&#231;amento%20-%20BELLIZ%20-%20SP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PA "/>
      <sheetName val="Base "/>
      <sheetName val="REQ"/>
      <sheetName val="BID"/>
    </sheetNames>
    <sheetDataSet>
      <sheetData sheetId="0" refreshError="1"/>
      <sheetData sheetId="1">
        <row r="3">
          <cell r="D3" t="str">
            <v xml:space="preserve">Sim </v>
          </cell>
        </row>
        <row r="4">
          <cell r="D4" t="str">
            <v xml:space="preserve">Não </v>
          </cell>
        </row>
      </sheetData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69"/>
  <sheetViews>
    <sheetView showGridLines="0" tabSelected="1" zoomScale="70" zoomScaleNormal="70" workbookViewId="0">
      <selection activeCell="N14" sqref="N14"/>
    </sheetView>
  </sheetViews>
  <sheetFormatPr defaultColWidth="9.1796875" defaultRowHeight="12" customHeight="1" x14ac:dyDescent="0.3"/>
  <cols>
    <col min="1" max="1" width="3.7265625" style="1" customWidth="1"/>
    <col min="2" max="2" width="38.1796875" style="1" customWidth="1"/>
    <col min="3" max="3" width="23.54296875" style="1" customWidth="1"/>
    <col min="4" max="4" width="15.81640625" style="1" customWidth="1"/>
    <col min="5" max="5" width="20.453125" style="1" customWidth="1"/>
    <col min="6" max="6" width="26.453125" style="1" bestFit="1" customWidth="1"/>
    <col min="7" max="10" width="10.81640625" style="1" customWidth="1"/>
    <col min="11" max="11" width="2.7265625" style="1" customWidth="1"/>
    <col min="12" max="12" width="4.6328125" style="1" customWidth="1"/>
    <col min="13" max="13" width="9.7265625" style="1" customWidth="1"/>
    <col min="14" max="14" width="13.1796875" style="1" customWidth="1"/>
    <col min="15" max="15" width="11.26953125" style="1" bestFit="1" customWidth="1"/>
    <col min="16" max="16" width="10.81640625" style="1" customWidth="1"/>
    <col min="17" max="17" width="11.54296875" style="1" customWidth="1"/>
    <col min="18" max="18" width="21.26953125" style="1" customWidth="1"/>
    <col min="19" max="19" width="5.7265625" style="1" customWidth="1"/>
    <col min="20" max="16384" width="9.1796875" style="1"/>
  </cols>
  <sheetData>
    <row r="1" spans="1:19" ht="28" customHeight="1" thickBot="1" x14ac:dyDescent="0.35">
      <c r="B1" s="156"/>
      <c r="C1" s="168" t="s">
        <v>74</v>
      </c>
      <c r="D1" s="169"/>
      <c r="E1" s="169"/>
      <c r="F1" s="169"/>
      <c r="G1" s="169"/>
      <c r="H1" s="169"/>
      <c r="I1" s="169"/>
      <c r="J1" s="169"/>
      <c r="K1" s="169"/>
      <c r="L1" s="169"/>
      <c r="M1" s="169"/>
      <c r="N1" s="169"/>
      <c r="O1" s="169"/>
      <c r="P1" s="169"/>
      <c r="Q1" s="170"/>
      <c r="R1" s="146" t="s">
        <v>75</v>
      </c>
      <c r="S1" s="147"/>
    </row>
    <row r="2" spans="1:19" ht="13.5" customHeight="1" thickBot="1" x14ac:dyDescent="0.35">
      <c r="B2" s="157"/>
      <c r="C2" s="159" t="s">
        <v>77</v>
      </c>
      <c r="D2" s="160"/>
      <c r="E2" s="160"/>
      <c r="F2" s="160"/>
      <c r="G2" s="160"/>
      <c r="H2" s="160"/>
      <c r="I2" s="160"/>
      <c r="J2" s="160"/>
      <c r="K2" s="160"/>
      <c r="L2" s="160"/>
      <c r="M2" s="160"/>
      <c r="N2" s="160"/>
      <c r="O2" s="160"/>
      <c r="P2" s="160"/>
      <c r="Q2" s="161"/>
      <c r="R2" s="148"/>
      <c r="S2" s="149"/>
    </row>
    <row r="3" spans="1:19" ht="13.5" customHeight="1" thickBot="1" x14ac:dyDescent="0.35">
      <c r="B3" s="157"/>
      <c r="C3" s="162"/>
      <c r="D3" s="163"/>
      <c r="E3" s="163"/>
      <c r="F3" s="163"/>
      <c r="G3" s="163"/>
      <c r="H3" s="163"/>
      <c r="I3" s="163"/>
      <c r="J3" s="163"/>
      <c r="K3" s="163"/>
      <c r="L3" s="163"/>
      <c r="M3" s="163"/>
      <c r="N3" s="163"/>
      <c r="O3" s="163"/>
      <c r="P3" s="163"/>
      <c r="Q3" s="164"/>
      <c r="R3" s="150" t="s">
        <v>78</v>
      </c>
      <c r="S3" s="151"/>
    </row>
    <row r="4" spans="1:19" ht="13.5" customHeight="1" thickBot="1" x14ac:dyDescent="0.35">
      <c r="B4" s="157"/>
      <c r="C4" s="162"/>
      <c r="D4" s="163"/>
      <c r="E4" s="163"/>
      <c r="F4" s="163"/>
      <c r="G4" s="163"/>
      <c r="H4" s="163"/>
      <c r="I4" s="163"/>
      <c r="J4" s="163"/>
      <c r="K4" s="163"/>
      <c r="L4" s="163"/>
      <c r="M4" s="163"/>
      <c r="N4" s="163"/>
      <c r="O4" s="163"/>
      <c r="P4" s="163"/>
      <c r="Q4" s="164"/>
      <c r="R4" s="152" t="s">
        <v>76</v>
      </c>
      <c r="S4" s="153"/>
    </row>
    <row r="5" spans="1:19" ht="13.5" customHeight="1" thickBot="1" x14ac:dyDescent="0.35">
      <c r="B5" s="158"/>
      <c r="C5" s="165"/>
      <c r="D5" s="166"/>
      <c r="E5" s="166"/>
      <c r="F5" s="166"/>
      <c r="G5" s="166"/>
      <c r="H5" s="166"/>
      <c r="I5" s="166"/>
      <c r="J5" s="166"/>
      <c r="K5" s="166"/>
      <c r="L5" s="166"/>
      <c r="M5" s="166"/>
      <c r="N5" s="166"/>
      <c r="O5" s="166"/>
      <c r="P5" s="166"/>
      <c r="Q5" s="167"/>
      <c r="R5" s="154">
        <v>1</v>
      </c>
      <c r="S5" s="155"/>
    </row>
    <row r="6" spans="1:19" ht="9.5" customHeight="1" thickBot="1" x14ac:dyDescent="0.5">
      <c r="B6" s="143"/>
      <c r="C6" s="144"/>
      <c r="D6" s="144"/>
      <c r="E6" s="144"/>
      <c r="F6" s="144"/>
      <c r="G6" s="144"/>
      <c r="H6" s="144"/>
      <c r="I6" s="144"/>
      <c r="J6" s="144"/>
      <c r="K6" s="144"/>
      <c r="L6" s="144"/>
      <c r="M6" s="144"/>
      <c r="N6" s="144"/>
      <c r="O6" s="144"/>
      <c r="P6" s="144"/>
      <c r="Q6" s="144"/>
      <c r="R6" s="144"/>
      <c r="S6" s="145"/>
    </row>
    <row r="7" spans="1:19" ht="18.5" x14ac:dyDescent="0.45">
      <c r="B7" s="102"/>
      <c r="D7" s="103"/>
      <c r="O7" s="104"/>
      <c r="P7" s="104"/>
      <c r="Q7" s="104"/>
      <c r="S7" s="101"/>
    </row>
    <row r="8" spans="1:19" ht="30" customHeight="1" x14ac:dyDescent="0.35">
      <c r="A8" s="95"/>
      <c r="B8" s="105" t="s">
        <v>26</v>
      </c>
      <c r="C8" s="30" t="s">
        <v>27</v>
      </c>
      <c r="D8" s="31">
        <f ca="1">TODAY()</f>
        <v>45106</v>
      </c>
      <c r="E8" s="32" t="s">
        <v>28</v>
      </c>
      <c r="F8" s="31">
        <f ca="1">TODAY()</f>
        <v>45106</v>
      </c>
      <c r="M8" s="106"/>
      <c r="N8" s="106"/>
      <c r="O8" s="104"/>
      <c r="P8" s="104"/>
      <c r="Q8" s="104"/>
      <c r="S8" s="101"/>
    </row>
    <row r="9" spans="1:19" ht="26" x14ac:dyDescent="0.45">
      <c r="B9" s="107"/>
      <c r="C9" s="103"/>
      <c r="D9" s="103"/>
      <c r="E9" s="106"/>
      <c r="F9" s="106"/>
      <c r="L9" s="106"/>
      <c r="M9" s="106"/>
      <c r="N9" s="106"/>
      <c r="O9" s="104"/>
      <c r="P9" s="104"/>
      <c r="Q9" s="104"/>
      <c r="S9" s="101"/>
    </row>
    <row r="10" spans="1:19" ht="26" x14ac:dyDescent="0.35">
      <c r="A10" s="96"/>
      <c r="B10" s="108" t="s">
        <v>36</v>
      </c>
      <c r="C10" s="58"/>
      <c r="D10" s="58"/>
      <c r="E10" s="58"/>
      <c r="F10" s="59"/>
      <c r="L10" s="106"/>
      <c r="M10" s="106"/>
      <c r="N10" s="106"/>
      <c r="O10" s="104"/>
      <c r="P10" s="104"/>
      <c r="Q10" s="104"/>
      <c r="S10" s="101"/>
    </row>
    <row r="11" spans="1:19" ht="26" x14ac:dyDescent="0.35">
      <c r="A11" s="97"/>
      <c r="B11" s="109" t="s">
        <v>53</v>
      </c>
      <c r="C11" s="110"/>
      <c r="D11" s="93"/>
      <c r="E11" s="93"/>
      <c r="F11" s="60"/>
      <c r="L11" s="106"/>
      <c r="M11" s="106"/>
      <c r="N11" s="106"/>
      <c r="O11" s="104"/>
      <c r="P11" s="104"/>
      <c r="Q11" s="104"/>
      <c r="S11" s="101"/>
    </row>
    <row r="12" spans="1:19" ht="26" x14ac:dyDescent="0.35">
      <c r="A12" s="97"/>
      <c r="B12" s="109" t="s">
        <v>51</v>
      </c>
      <c r="C12" s="8"/>
      <c r="D12" s="93" t="s">
        <v>16</v>
      </c>
      <c r="E12" s="2"/>
      <c r="F12" s="60" t="s">
        <v>7</v>
      </c>
      <c r="L12" s="106"/>
      <c r="M12" s="106"/>
      <c r="N12" s="106"/>
      <c r="O12" s="104"/>
      <c r="P12" s="104"/>
      <c r="Q12" s="104"/>
      <c r="S12" s="101"/>
    </row>
    <row r="13" spans="1:19" ht="26" x14ac:dyDescent="0.35">
      <c r="A13" s="97"/>
      <c r="B13" s="111" t="s">
        <v>52</v>
      </c>
      <c r="C13" s="61"/>
      <c r="D13" s="61"/>
      <c r="E13" s="61"/>
      <c r="F13" s="62"/>
      <c r="L13" s="106"/>
      <c r="M13" s="106"/>
      <c r="N13" s="106"/>
      <c r="O13" s="104"/>
      <c r="P13" s="104"/>
      <c r="Q13" s="104"/>
      <c r="S13" s="101"/>
    </row>
    <row r="14" spans="1:19" ht="26" x14ac:dyDescent="0.35">
      <c r="B14" s="112" t="s">
        <v>51</v>
      </c>
      <c r="C14" s="63"/>
      <c r="D14" s="64" t="s">
        <v>16</v>
      </c>
      <c r="E14" s="9"/>
      <c r="F14" s="65" t="s">
        <v>7</v>
      </c>
      <c r="L14" s="106"/>
      <c r="M14" s="106"/>
      <c r="N14" s="106"/>
      <c r="O14" s="104"/>
      <c r="P14" s="104"/>
      <c r="Q14" s="104"/>
      <c r="S14" s="101"/>
    </row>
    <row r="15" spans="1:19" ht="26" x14ac:dyDescent="0.45">
      <c r="B15" s="107"/>
      <c r="C15" s="103"/>
      <c r="D15" s="103"/>
      <c r="E15" s="106"/>
      <c r="F15" s="106"/>
      <c r="L15" s="106"/>
      <c r="M15" s="106"/>
      <c r="N15" s="106"/>
      <c r="O15" s="104"/>
      <c r="P15" s="104"/>
      <c r="Q15" s="104"/>
      <c r="S15" s="101"/>
    </row>
    <row r="16" spans="1:19" s="2" customFormat="1" ht="15.5" x14ac:dyDescent="0.35">
      <c r="B16" s="113"/>
      <c r="C16" s="114"/>
      <c r="D16" s="114"/>
      <c r="J16" s="114"/>
      <c r="K16" s="114"/>
      <c r="L16" s="114"/>
      <c r="M16" s="114"/>
      <c r="S16" s="4"/>
    </row>
    <row r="17" spans="1:23" s="2" customFormat="1" ht="15.5" x14ac:dyDescent="0.35">
      <c r="B17" s="115" t="s">
        <v>35</v>
      </c>
      <c r="C17" s="116"/>
      <c r="D17" s="116"/>
      <c r="E17" s="117"/>
      <c r="F17" s="117"/>
      <c r="J17" s="114"/>
      <c r="K17" s="114"/>
      <c r="L17" s="114"/>
      <c r="M17" s="114"/>
      <c r="R17" s="183"/>
      <c r="S17" s="184"/>
    </row>
    <row r="18" spans="1:23" s="2" customFormat="1" ht="16.5" customHeight="1" x14ac:dyDescent="0.35">
      <c r="B18" s="118"/>
      <c r="J18" s="114"/>
      <c r="K18" s="114"/>
      <c r="L18" s="114"/>
      <c r="M18" s="114"/>
      <c r="R18" s="97"/>
      <c r="S18" s="140"/>
    </row>
    <row r="19" spans="1:23" s="2" customFormat="1" ht="15.75" customHeight="1" x14ac:dyDescent="0.35">
      <c r="B19" s="119" t="s">
        <v>19</v>
      </c>
      <c r="C19" s="33"/>
      <c r="D19" s="33"/>
      <c r="E19" s="33"/>
      <c r="F19" s="33"/>
      <c r="J19" s="114"/>
      <c r="K19" s="114"/>
      <c r="L19" s="114"/>
      <c r="M19" s="114"/>
      <c r="R19" s="97"/>
      <c r="S19" s="141"/>
    </row>
    <row r="20" spans="1:23" s="2" customFormat="1" ht="25.5" customHeight="1" x14ac:dyDescent="0.35">
      <c r="B20" s="185" t="s">
        <v>54</v>
      </c>
      <c r="C20" s="186"/>
      <c r="D20" s="186"/>
      <c r="E20" s="186"/>
      <c r="F20" s="187"/>
      <c r="J20" s="114"/>
      <c r="K20" s="114"/>
      <c r="L20" s="114"/>
      <c r="M20" s="114"/>
      <c r="R20" s="97"/>
      <c r="S20" s="142"/>
    </row>
    <row r="21" spans="1:23" s="2" customFormat="1" ht="25.5" customHeight="1" x14ac:dyDescent="0.35">
      <c r="B21" s="120" t="s">
        <v>29</v>
      </c>
      <c r="C21" s="94"/>
      <c r="D21" s="94"/>
      <c r="E21" s="94"/>
      <c r="F21" s="66"/>
      <c r="J21" s="114"/>
      <c r="K21" s="114"/>
      <c r="L21" s="114"/>
      <c r="M21" s="114"/>
      <c r="S21" s="4"/>
    </row>
    <row r="22" spans="1:23" s="2" customFormat="1" ht="25.5" customHeight="1" x14ac:dyDescent="0.35">
      <c r="B22" s="188" t="s">
        <v>31</v>
      </c>
      <c r="C22" s="189"/>
      <c r="D22" s="189"/>
      <c r="E22" s="189"/>
      <c r="F22" s="190"/>
      <c r="J22" s="114"/>
      <c r="K22" s="114"/>
      <c r="L22" s="114"/>
      <c r="M22" s="114"/>
      <c r="S22" s="4"/>
    </row>
    <row r="23" spans="1:23" s="2" customFormat="1" ht="25.5" customHeight="1" x14ac:dyDescent="0.35">
      <c r="B23" s="188" t="s">
        <v>32</v>
      </c>
      <c r="C23" s="189"/>
      <c r="D23" s="189"/>
      <c r="E23" s="189"/>
      <c r="F23" s="190"/>
      <c r="J23" s="114"/>
      <c r="K23" s="114"/>
      <c r="L23" s="114"/>
      <c r="M23" s="114"/>
      <c r="S23" s="4"/>
    </row>
    <row r="24" spans="1:23" s="2" customFormat="1" ht="25.5" customHeight="1" x14ac:dyDescent="0.35">
      <c r="B24" s="188" t="s">
        <v>33</v>
      </c>
      <c r="C24" s="189"/>
      <c r="D24" s="189"/>
      <c r="E24" s="189"/>
      <c r="F24" s="190"/>
      <c r="J24" s="114"/>
      <c r="K24" s="114"/>
      <c r="L24" s="114"/>
      <c r="M24" s="114"/>
      <c r="S24" s="4"/>
    </row>
    <row r="25" spans="1:23" s="2" customFormat="1" ht="25.5" customHeight="1" x14ac:dyDescent="0.35">
      <c r="B25" s="177" t="s">
        <v>30</v>
      </c>
      <c r="C25" s="178"/>
      <c r="D25" s="178"/>
      <c r="E25" s="178"/>
      <c r="F25" s="179"/>
      <c r="J25" s="114"/>
      <c r="K25" s="114"/>
      <c r="L25" s="114"/>
      <c r="M25" s="114"/>
      <c r="S25" s="4"/>
    </row>
    <row r="26" spans="1:23" s="2" customFormat="1" ht="15.5" x14ac:dyDescent="0.35">
      <c r="B26" s="113"/>
      <c r="C26" s="114"/>
      <c r="D26" s="114"/>
      <c r="J26" s="114"/>
      <c r="K26" s="114"/>
      <c r="L26" s="114"/>
      <c r="M26" s="114"/>
      <c r="S26" s="4"/>
    </row>
    <row r="27" spans="1:23" s="2" customFormat="1" ht="15.5" x14ac:dyDescent="0.35">
      <c r="B27" s="115" t="s">
        <v>20</v>
      </c>
      <c r="F27" s="121"/>
      <c r="G27" s="121"/>
      <c r="H27" s="121"/>
      <c r="I27" s="121"/>
      <c r="J27" s="121"/>
      <c r="K27" s="121"/>
      <c r="L27" s="121"/>
      <c r="M27" s="121"/>
      <c r="N27" s="121"/>
      <c r="O27" s="121"/>
      <c r="P27" s="121"/>
      <c r="Q27" s="114"/>
      <c r="R27" s="114"/>
      <c r="S27" s="3"/>
    </row>
    <row r="28" spans="1:23" s="2" customFormat="1" ht="19.5" customHeight="1" thickBot="1" x14ac:dyDescent="0.4">
      <c r="B28" s="118"/>
      <c r="O28" s="121"/>
      <c r="P28" s="114"/>
      <c r="Q28" s="114"/>
      <c r="R28" s="114"/>
      <c r="S28" s="3"/>
    </row>
    <row r="29" spans="1:23" s="2" customFormat="1" ht="16" thickBot="1" x14ac:dyDescent="0.4">
      <c r="A29" s="98"/>
      <c r="B29" s="180"/>
      <c r="C29" s="181"/>
      <c r="D29" s="182"/>
      <c r="E29" s="122">
        <v>1</v>
      </c>
      <c r="O29" s="121"/>
      <c r="P29" s="114"/>
      <c r="Q29" s="114"/>
      <c r="R29" s="114"/>
      <c r="S29" s="3"/>
    </row>
    <row r="30" spans="1:23" s="2" customFormat="1" ht="16" thickBot="1" x14ac:dyDescent="0.4">
      <c r="A30" s="99"/>
      <c r="B30" s="123"/>
      <c r="C30" s="5"/>
      <c r="D30" s="5"/>
      <c r="E30" s="124"/>
      <c r="F30" s="99"/>
      <c r="G30" s="99"/>
      <c r="H30" s="99"/>
      <c r="I30" s="99"/>
      <c r="J30" s="99"/>
      <c r="O30" s="121"/>
      <c r="P30" s="114"/>
      <c r="Q30" s="114"/>
      <c r="R30" s="114"/>
      <c r="S30" s="3"/>
    </row>
    <row r="31" spans="1:23" s="2" customFormat="1" ht="15.5" x14ac:dyDescent="0.35">
      <c r="A31" s="100"/>
      <c r="B31" s="72" t="s">
        <v>12</v>
      </c>
      <c r="C31" s="73" t="str">
        <f>IFERROR(VLOOKUP($E$29,Aux!$B$2:$I$4,2,0),"")</f>
        <v>BELLIZ INDÚSTRIA COMÉRCIO IMPORTAÇÃO E EXPORTAÇÃO EIRELI</v>
      </c>
      <c r="D31" s="19"/>
      <c r="E31" s="19"/>
      <c r="F31" s="71"/>
      <c r="O31" s="121"/>
      <c r="P31" s="114"/>
      <c r="Q31" s="114"/>
      <c r="R31" s="114"/>
      <c r="S31" s="3"/>
      <c r="W31" s="18"/>
    </row>
    <row r="32" spans="1:23" s="2" customFormat="1" ht="15.5" x14ac:dyDescent="0.35">
      <c r="A32" s="100"/>
      <c r="B32" s="6" t="s">
        <v>8</v>
      </c>
      <c r="C32" s="74" t="str">
        <f>IFERROR(VLOOKUP($E$29,Aux!$B$2:$I$4,3,0),"")</f>
        <v xml:space="preserve">06.940.040/0001-08 </v>
      </c>
      <c r="D32" s="20"/>
      <c r="E32" s="20"/>
      <c r="F32" s="69"/>
      <c r="O32" s="121"/>
      <c r="P32" s="114"/>
      <c r="Q32" s="114"/>
      <c r="R32" s="114"/>
      <c r="S32" s="3"/>
    </row>
    <row r="33" spans="1:19" s="2" customFormat="1" ht="15.5" x14ac:dyDescent="0.35">
      <c r="A33" s="100"/>
      <c r="B33" s="6" t="s">
        <v>9</v>
      </c>
      <c r="C33" s="74" t="str">
        <f>IFERROR(VLOOKUP($E$29,Aux!$B$2:$I$4,4,0),"")</f>
        <v>082.285.34-9</v>
      </c>
      <c r="D33" s="20"/>
      <c r="E33" s="20"/>
      <c r="F33" s="69"/>
      <c r="O33" s="121"/>
      <c r="P33" s="114"/>
      <c r="Q33" s="114"/>
      <c r="R33" s="114"/>
      <c r="S33" s="3"/>
    </row>
    <row r="34" spans="1:19" s="2" customFormat="1" ht="15.5" x14ac:dyDescent="0.35">
      <c r="A34" s="100"/>
      <c r="B34" s="6" t="s">
        <v>4</v>
      </c>
      <c r="C34" s="74" t="str">
        <f>IFERROR(VLOOKUP($E$29,Aux!$B$2:$I$4,5,0),"")</f>
        <v>AV CIVIT I, 497 - GALPÃO 02 MOD 01 a 04</v>
      </c>
      <c r="D34" s="20"/>
      <c r="E34" s="20"/>
      <c r="F34" s="69"/>
      <c r="O34" s="121"/>
      <c r="P34" s="114"/>
      <c r="Q34" s="114"/>
      <c r="R34" s="114"/>
      <c r="S34" s="3"/>
    </row>
    <row r="35" spans="1:19" s="2" customFormat="1" ht="15.5" x14ac:dyDescent="0.35">
      <c r="A35" s="100"/>
      <c r="B35" s="6" t="s">
        <v>6</v>
      </c>
      <c r="C35" s="74" t="str">
        <f>IFERROR(VLOOKUP($E$29,Aux!$B$2:$I$4,6,0),"")</f>
        <v>CIVIT I</v>
      </c>
      <c r="D35" s="20"/>
      <c r="E35" s="20"/>
      <c r="F35" s="69"/>
      <c r="O35" s="121"/>
      <c r="P35" s="114"/>
      <c r="Q35" s="114"/>
      <c r="R35" s="114"/>
      <c r="S35" s="3"/>
    </row>
    <row r="36" spans="1:19" s="2" customFormat="1" ht="15.5" x14ac:dyDescent="0.35">
      <c r="A36" s="100"/>
      <c r="B36" s="6" t="s">
        <v>5</v>
      </c>
      <c r="C36" s="74" t="str">
        <f>IFERROR(VLOOKUP($E$29,Aux!$B$2:$I$4,7,0),"")</f>
        <v>SERRA</v>
      </c>
      <c r="D36" s="20"/>
      <c r="E36" s="20"/>
      <c r="F36" s="69"/>
      <c r="O36" s="121"/>
      <c r="P36" s="114"/>
      <c r="Q36" s="114"/>
      <c r="R36" s="114"/>
      <c r="S36" s="3"/>
    </row>
    <row r="37" spans="1:19" s="2" customFormat="1" ht="16" thickBot="1" x14ac:dyDescent="0.4">
      <c r="A37" s="100"/>
      <c r="B37" s="7" t="s">
        <v>3</v>
      </c>
      <c r="C37" s="75" t="str">
        <f>IFERROR(VLOOKUP($E$29,Aux!$B$2:$I$4,8,0),"")</f>
        <v>29168-045</v>
      </c>
      <c r="D37" s="24"/>
      <c r="E37" s="24"/>
      <c r="F37" s="70"/>
      <c r="K37" s="125"/>
      <c r="L37" s="125"/>
      <c r="M37" s="125"/>
      <c r="N37" s="125"/>
      <c r="O37" s="121"/>
      <c r="P37" s="114"/>
      <c r="Q37" s="114"/>
      <c r="R37" s="114"/>
      <c r="S37" s="3"/>
    </row>
    <row r="38" spans="1:19" s="2" customFormat="1" ht="15.5" x14ac:dyDescent="0.35">
      <c r="A38" s="100"/>
      <c r="B38" s="126"/>
      <c r="C38" s="125"/>
      <c r="D38" s="125"/>
      <c r="E38" s="125"/>
      <c r="K38" s="125"/>
      <c r="L38" s="125"/>
      <c r="M38" s="125"/>
      <c r="N38" s="125"/>
      <c r="O38" s="121"/>
      <c r="P38" s="114"/>
      <c r="Q38" s="114"/>
      <c r="R38" s="114"/>
      <c r="S38" s="3"/>
    </row>
    <row r="39" spans="1:19" s="2" customFormat="1" ht="15.5" x14ac:dyDescent="0.35">
      <c r="B39" s="127"/>
      <c r="C39" s="100"/>
      <c r="D39" s="128"/>
      <c r="E39" s="128"/>
      <c r="F39" s="128"/>
      <c r="G39" s="124"/>
      <c r="H39" s="100"/>
      <c r="I39" s="125"/>
      <c r="J39" s="125"/>
      <c r="K39" s="125"/>
      <c r="L39" s="125"/>
      <c r="M39" s="121"/>
      <c r="N39" s="121"/>
      <c r="O39" s="121"/>
      <c r="P39" s="121"/>
      <c r="Q39" s="114"/>
      <c r="R39" s="114"/>
      <c r="S39" s="3"/>
    </row>
    <row r="40" spans="1:19" s="2" customFormat="1" ht="15.5" x14ac:dyDescent="0.35">
      <c r="B40" s="127"/>
      <c r="C40" s="100"/>
      <c r="D40" s="128"/>
      <c r="E40" s="128"/>
      <c r="F40" s="128"/>
      <c r="G40" s="124"/>
      <c r="H40" s="100"/>
      <c r="I40" s="125"/>
      <c r="J40" s="125"/>
      <c r="K40" s="125"/>
      <c r="L40" s="125"/>
      <c r="M40" s="121"/>
      <c r="N40" s="121"/>
      <c r="O40" s="121"/>
      <c r="P40" s="121"/>
      <c r="Q40" s="114"/>
      <c r="R40" s="114"/>
      <c r="S40" s="3"/>
    </row>
    <row r="41" spans="1:19" s="2" customFormat="1" ht="15.5" x14ac:dyDescent="0.35">
      <c r="B41" s="115" t="s">
        <v>18</v>
      </c>
      <c r="C41" s="124"/>
      <c r="D41" s="129"/>
      <c r="E41" s="130"/>
      <c r="F41" s="124"/>
      <c r="G41" s="124"/>
      <c r="H41" s="124"/>
      <c r="I41" s="124"/>
      <c r="J41" s="124"/>
      <c r="K41" s="124"/>
      <c r="L41" s="8"/>
      <c r="M41" s="8"/>
      <c r="N41" s="121"/>
      <c r="O41" s="121"/>
      <c r="P41" s="121"/>
      <c r="Q41" s="114"/>
      <c r="R41" s="114"/>
      <c r="S41" s="3"/>
    </row>
    <row r="42" spans="1:19" s="2" customFormat="1" ht="16" thickBot="1" x14ac:dyDescent="0.4">
      <c r="B42" s="115"/>
      <c r="C42" s="124"/>
      <c r="D42" s="129"/>
      <c r="E42" s="130"/>
      <c r="F42" s="124"/>
      <c r="G42" s="124"/>
      <c r="H42" s="124"/>
      <c r="I42" s="124"/>
      <c r="J42" s="124"/>
      <c r="K42" s="124"/>
      <c r="L42" s="8"/>
      <c r="M42" s="8"/>
      <c r="N42" s="121"/>
      <c r="O42" s="121"/>
      <c r="P42" s="121"/>
      <c r="Q42" s="114"/>
      <c r="R42" s="114"/>
      <c r="S42" s="3"/>
    </row>
    <row r="43" spans="1:19" s="2" customFormat="1" ht="15.5" x14ac:dyDescent="0.35">
      <c r="B43" s="76"/>
      <c r="C43" s="77" t="s">
        <v>11</v>
      </c>
      <c r="D43" s="77"/>
      <c r="E43" s="77"/>
      <c r="F43" s="78"/>
      <c r="G43" s="78"/>
      <c r="H43" s="78"/>
      <c r="I43" s="78"/>
      <c r="J43" s="79"/>
      <c r="K43" s="124"/>
      <c r="L43" s="8"/>
      <c r="M43" s="8"/>
      <c r="N43" s="121"/>
      <c r="O43" s="121"/>
      <c r="P43" s="121"/>
      <c r="Q43" s="114"/>
      <c r="R43" s="114"/>
      <c r="S43" s="3"/>
    </row>
    <row r="44" spans="1:19" s="2" customFormat="1" ht="15.5" x14ac:dyDescent="0.35">
      <c r="B44" s="80"/>
      <c r="C44" s="114" t="s">
        <v>0</v>
      </c>
      <c r="E44" s="131"/>
      <c r="F44" s="114"/>
      <c r="G44" s="114"/>
      <c r="H44" s="131"/>
      <c r="I44" s="132"/>
      <c r="J44" s="81"/>
      <c r="K44" s="124"/>
      <c r="L44" s="8"/>
      <c r="M44" s="8"/>
      <c r="N44" s="121"/>
      <c r="O44" s="121"/>
      <c r="P44" s="121"/>
      <c r="Q44" s="114"/>
      <c r="R44" s="114"/>
      <c r="S44" s="3"/>
    </row>
    <row r="45" spans="1:19" s="2" customFormat="1" ht="15.5" x14ac:dyDescent="0.35">
      <c r="B45" s="80"/>
      <c r="C45" s="132" t="s">
        <v>1</v>
      </c>
      <c r="D45" s="132"/>
      <c r="E45" s="132"/>
      <c r="F45" s="8"/>
      <c r="G45" s="8"/>
      <c r="H45" s="8"/>
      <c r="I45" s="8"/>
      <c r="J45" s="81"/>
      <c r="K45" s="124"/>
      <c r="L45" s="8"/>
      <c r="M45" s="8"/>
      <c r="N45" s="121"/>
      <c r="O45" s="121"/>
      <c r="P45" s="121"/>
      <c r="Q45" s="114"/>
      <c r="R45" s="114"/>
      <c r="S45" s="3"/>
    </row>
    <row r="46" spans="1:19" s="2" customFormat="1" ht="15.5" x14ac:dyDescent="0.35">
      <c r="B46" s="80"/>
      <c r="C46" s="132" t="s">
        <v>2</v>
      </c>
      <c r="D46" s="114"/>
      <c r="E46" s="132"/>
      <c r="F46" s="132"/>
      <c r="G46" s="133"/>
      <c r="H46" s="132"/>
      <c r="I46" s="132"/>
      <c r="J46" s="82"/>
      <c r="K46" s="124"/>
      <c r="L46" s="8"/>
      <c r="M46" s="8"/>
      <c r="N46" s="121"/>
      <c r="O46" s="121"/>
      <c r="P46" s="121"/>
      <c r="Q46" s="114"/>
      <c r="R46" s="114"/>
      <c r="S46" s="3"/>
    </row>
    <row r="47" spans="1:19" s="2" customFormat="1" ht="15.5" x14ac:dyDescent="0.35">
      <c r="B47" s="80"/>
      <c r="C47" s="132" t="s">
        <v>21</v>
      </c>
      <c r="D47" s="114"/>
      <c r="E47" s="132"/>
      <c r="F47" s="132"/>
      <c r="G47" s="133"/>
      <c r="H47" s="133"/>
      <c r="I47" s="133"/>
      <c r="J47" s="83"/>
      <c r="K47" s="124"/>
      <c r="L47" s="8"/>
      <c r="M47" s="8"/>
      <c r="N47" s="121"/>
      <c r="O47" s="121"/>
      <c r="P47" s="121"/>
      <c r="Q47" s="114"/>
      <c r="R47" s="114"/>
      <c r="S47" s="3"/>
    </row>
    <row r="48" spans="1:19" s="2" customFormat="1" ht="15.5" x14ac:dyDescent="0.35">
      <c r="B48" s="80"/>
      <c r="C48" s="114" t="s">
        <v>17</v>
      </c>
      <c r="D48" s="132"/>
      <c r="E48" s="84" t="s">
        <v>72</v>
      </c>
      <c r="F48" s="85"/>
      <c r="G48" s="85"/>
      <c r="H48" s="85"/>
      <c r="I48" s="86"/>
      <c r="J48" s="82"/>
      <c r="K48" s="124"/>
      <c r="L48" s="8"/>
      <c r="M48" s="8"/>
      <c r="N48" s="121"/>
      <c r="O48" s="121"/>
      <c r="P48" s="121"/>
      <c r="Q48" s="114"/>
      <c r="R48" s="114"/>
      <c r="S48" s="3"/>
    </row>
    <row r="49" spans="2:19" s="2" customFormat="1" ht="16" thickBot="1" x14ac:dyDescent="0.4">
      <c r="B49" s="87"/>
      <c r="C49" s="88" t="s">
        <v>73</v>
      </c>
      <c r="D49" s="89"/>
      <c r="E49" s="90"/>
      <c r="F49" s="88"/>
      <c r="G49" s="88"/>
      <c r="H49" s="88"/>
      <c r="I49" s="88"/>
      <c r="J49" s="91"/>
      <c r="K49" s="124"/>
      <c r="L49" s="8"/>
      <c r="M49" s="8"/>
      <c r="N49" s="121"/>
      <c r="O49" s="121"/>
      <c r="P49" s="121"/>
      <c r="Q49" s="114"/>
      <c r="R49" s="114"/>
      <c r="S49" s="3"/>
    </row>
    <row r="50" spans="2:19" s="2" customFormat="1" ht="15.5" x14ac:dyDescent="0.35">
      <c r="B50" s="115"/>
      <c r="C50" s="124"/>
      <c r="D50" s="129"/>
      <c r="E50" s="130"/>
      <c r="F50" s="124"/>
      <c r="G50" s="124"/>
      <c r="H50" s="124"/>
      <c r="I50" s="124"/>
      <c r="J50" s="124"/>
      <c r="K50" s="124"/>
      <c r="L50" s="8"/>
      <c r="M50" s="8"/>
      <c r="N50" s="121"/>
      <c r="O50" s="121"/>
      <c r="P50" s="121"/>
      <c r="Q50" s="114"/>
      <c r="R50" s="114"/>
      <c r="S50" s="3"/>
    </row>
    <row r="51" spans="2:19" s="2" customFormat="1" ht="15.5" x14ac:dyDescent="0.35">
      <c r="B51" s="115"/>
      <c r="C51" s="124"/>
      <c r="D51" s="129"/>
      <c r="E51" s="130"/>
      <c r="F51" s="124"/>
      <c r="G51" s="124"/>
      <c r="H51" s="124"/>
      <c r="I51" s="124"/>
      <c r="J51" s="124"/>
      <c r="K51" s="124"/>
      <c r="L51" s="8"/>
      <c r="M51" s="8"/>
      <c r="N51" s="121"/>
      <c r="O51" s="121"/>
      <c r="P51" s="121"/>
      <c r="Q51" s="114"/>
      <c r="R51" s="114"/>
      <c r="S51" s="3"/>
    </row>
    <row r="52" spans="2:19" s="2" customFormat="1" ht="20.149999999999999" customHeight="1" x14ac:dyDescent="0.35">
      <c r="B52" s="134"/>
      <c r="C52" s="132"/>
      <c r="D52" s="132"/>
      <c r="E52" s="124"/>
      <c r="F52" s="114"/>
      <c r="G52" s="114"/>
      <c r="H52" s="114"/>
      <c r="I52" s="114"/>
      <c r="J52" s="124"/>
      <c r="K52" s="8"/>
      <c r="L52" s="8"/>
      <c r="N52" s="121"/>
      <c r="O52" s="121"/>
      <c r="P52" s="121"/>
      <c r="Q52" s="114"/>
      <c r="R52" s="114"/>
      <c r="S52" s="3"/>
    </row>
    <row r="53" spans="2:19" s="8" customFormat="1" ht="15.5" x14ac:dyDescent="0.35">
      <c r="B53" s="135" t="s">
        <v>34</v>
      </c>
      <c r="C53" s="136"/>
      <c r="D53" s="137"/>
      <c r="G53" s="124"/>
      <c r="H53" s="124"/>
      <c r="I53" s="124"/>
      <c r="J53" s="124"/>
      <c r="K53" s="124"/>
      <c r="L53" s="124"/>
      <c r="M53" s="176"/>
      <c r="N53" s="176"/>
      <c r="O53" s="176"/>
      <c r="P53" s="176"/>
      <c r="Q53" s="176"/>
      <c r="R53" s="176"/>
      <c r="S53" s="81"/>
    </row>
    <row r="54" spans="2:19" s="10" customFormat="1" ht="21" customHeight="1" thickBot="1" x14ac:dyDescent="0.3">
      <c r="B54" s="138"/>
      <c r="S54" s="139"/>
    </row>
    <row r="55" spans="2:19" s="8" customFormat="1" ht="51" customHeight="1" thickBot="1" x14ac:dyDescent="0.4">
      <c r="B55" s="11" t="s">
        <v>22</v>
      </c>
      <c r="C55" s="12" t="s">
        <v>25</v>
      </c>
      <c r="D55" s="13" t="s">
        <v>13</v>
      </c>
      <c r="E55" s="11" t="s">
        <v>14</v>
      </c>
      <c r="F55" s="171" t="s">
        <v>23</v>
      </c>
      <c r="G55" s="172"/>
      <c r="H55" s="172"/>
      <c r="I55" s="172"/>
      <c r="J55" s="172"/>
      <c r="K55" s="172"/>
      <c r="L55" s="172"/>
      <c r="M55" s="173"/>
      <c r="N55" s="13" t="s">
        <v>10</v>
      </c>
      <c r="O55" s="174" t="s">
        <v>24</v>
      </c>
      <c r="P55" s="175"/>
      <c r="Q55" s="171" t="s">
        <v>15</v>
      </c>
      <c r="R55" s="172"/>
      <c r="S55" s="173"/>
    </row>
    <row r="56" spans="2:19" s="8" customFormat="1" ht="30" customHeight="1" x14ac:dyDescent="0.35">
      <c r="B56" s="92"/>
      <c r="C56" s="15"/>
      <c r="D56" s="15"/>
      <c r="E56" s="15"/>
      <c r="F56" s="21"/>
      <c r="G56" s="22"/>
      <c r="H56" s="22"/>
      <c r="I56" s="22"/>
      <c r="J56" s="22"/>
      <c r="K56" s="22"/>
      <c r="L56" s="22"/>
      <c r="M56" s="23"/>
      <c r="N56" s="15"/>
      <c r="O56" s="21"/>
      <c r="P56" s="23"/>
      <c r="Q56" s="21"/>
      <c r="R56" s="22"/>
      <c r="S56" s="28"/>
    </row>
    <row r="57" spans="2:19" s="8" customFormat="1" ht="30" customHeight="1" x14ac:dyDescent="0.35">
      <c r="B57" s="14"/>
      <c r="C57" s="15"/>
      <c r="D57" s="15"/>
      <c r="E57" s="15"/>
      <c r="F57" s="21"/>
      <c r="G57" s="22"/>
      <c r="H57" s="22"/>
      <c r="I57" s="22"/>
      <c r="J57" s="22"/>
      <c r="K57" s="22"/>
      <c r="L57" s="22"/>
      <c r="M57" s="23"/>
      <c r="N57" s="15"/>
      <c r="O57" s="21"/>
      <c r="P57" s="23"/>
      <c r="Q57" s="21"/>
      <c r="R57" s="22"/>
      <c r="S57" s="28"/>
    </row>
    <row r="58" spans="2:19" s="8" customFormat="1" ht="30" customHeight="1" x14ac:dyDescent="0.35">
      <c r="B58" s="14"/>
      <c r="C58" s="15"/>
      <c r="D58" s="15"/>
      <c r="E58" s="15"/>
      <c r="F58" s="21"/>
      <c r="G58" s="22"/>
      <c r="H58" s="22"/>
      <c r="I58" s="22"/>
      <c r="J58" s="22"/>
      <c r="K58" s="22"/>
      <c r="L58" s="22"/>
      <c r="M58" s="23"/>
      <c r="N58" s="15"/>
      <c r="O58" s="21"/>
      <c r="P58" s="23"/>
      <c r="Q58" s="21"/>
      <c r="R58" s="22"/>
      <c r="S58" s="28"/>
    </row>
    <row r="59" spans="2:19" s="8" customFormat="1" ht="30" customHeight="1" x14ac:dyDescent="0.35">
      <c r="B59" s="14"/>
      <c r="C59" s="15"/>
      <c r="D59" s="15"/>
      <c r="E59" s="15"/>
      <c r="F59" s="21"/>
      <c r="G59" s="22"/>
      <c r="H59" s="22"/>
      <c r="I59" s="22"/>
      <c r="J59" s="22"/>
      <c r="K59" s="22"/>
      <c r="L59" s="22"/>
      <c r="M59" s="23"/>
      <c r="N59" s="15"/>
      <c r="O59" s="21"/>
      <c r="P59" s="23"/>
      <c r="Q59" s="21"/>
      <c r="R59" s="22"/>
      <c r="S59" s="28"/>
    </row>
    <row r="60" spans="2:19" s="8" customFormat="1" ht="30" customHeight="1" x14ac:dyDescent="0.35">
      <c r="B60" s="14"/>
      <c r="C60" s="15"/>
      <c r="D60" s="15"/>
      <c r="E60" s="15"/>
      <c r="F60" s="21"/>
      <c r="G60" s="22"/>
      <c r="H60" s="22"/>
      <c r="I60" s="22"/>
      <c r="J60" s="22"/>
      <c r="K60" s="22"/>
      <c r="L60" s="22"/>
      <c r="M60" s="23"/>
      <c r="N60" s="15"/>
      <c r="O60" s="21"/>
      <c r="P60" s="23"/>
      <c r="Q60" s="21"/>
      <c r="R60" s="22"/>
      <c r="S60" s="28"/>
    </row>
    <row r="61" spans="2:19" s="8" customFormat="1" ht="30" customHeight="1" x14ac:dyDescent="0.35">
      <c r="B61" s="14"/>
      <c r="C61" s="15"/>
      <c r="D61" s="15"/>
      <c r="E61" s="15"/>
      <c r="F61" s="21"/>
      <c r="G61" s="22"/>
      <c r="H61" s="22"/>
      <c r="I61" s="22"/>
      <c r="J61" s="22"/>
      <c r="K61" s="22"/>
      <c r="L61" s="22"/>
      <c r="M61" s="23"/>
      <c r="N61" s="15"/>
      <c r="O61" s="21"/>
      <c r="P61" s="23"/>
      <c r="Q61" s="21"/>
      <c r="R61" s="22"/>
      <c r="S61" s="28"/>
    </row>
    <row r="62" spans="2:19" s="8" customFormat="1" ht="30" customHeight="1" x14ac:dyDescent="0.35">
      <c r="B62" s="14"/>
      <c r="C62" s="15"/>
      <c r="D62" s="15"/>
      <c r="E62" s="15"/>
      <c r="F62" s="21"/>
      <c r="G62" s="22"/>
      <c r="H62" s="22"/>
      <c r="I62" s="22"/>
      <c r="J62" s="22"/>
      <c r="K62" s="22"/>
      <c r="L62" s="22"/>
      <c r="M62" s="23"/>
      <c r="N62" s="15"/>
      <c r="O62" s="21"/>
      <c r="P62" s="23"/>
      <c r="Q62" s="21"/>
      <c r="R62" s="22"/>
      <c r="S62" s="28"/>
    </row>
    <row r="63" spans="2:19" s="8" customFormat="1" ht="30" customHeight="1" x14ac:dyDescent="0.35">
      <c r="B63" s="14"/>
      <c r="C63" s="15"/>
      <c r="D63" s="15"/>
      <c r="E63" s="15"/>
      <c r="F63" s="21"/>
      <c r="G63" s="22"/>
      <c r="H63" s="22"/>
      <c r="I63" s="22"/>
      <c r="J63" s="22"/>
      <c r="K63" s="22"/>
      <c r="L63" s="22"/>
      <c r="M63" s="23"/>
      <c r="N63" s="15"/>
      <c r="O63" s="21"/>
      <c r="P63" s="23"/>
      <c r="Q63" s="21"/>
      <c r="R63" s="22"/>
      <c r="S63" s="28"/>
    </row>
    <row r="64" spans="2:19" s="8" customFormat="1" ht="30" customHeight="1" x14ac:dyDescent="0.35">
      <c r="B64" s="14"/>
      <c r="C64" s="15"/>
      <c r="D64" s="15"/>
      <c r="E64" s="15"/>
      <c r="F64" s="21"/>
      <c r="G64" s="22"/>
      <c r="H64" s="22"/>
      <c r="I64" s="22"/>
      <c r="J64" s="22"/>
      <c r="K64" s="22"/>
      <c r="L64" s="22"/>
      <c r="M64" s="23"/>
      <c r="N64" s="15"/>
      <c r="O64" s="21"/>
      <c r="P64" s="23"/>
      <c r="Q64" s="21"/>
      <c r="R64" s="22"/>
      <c r="S64" s="28"/>
    </row>
    <row r="65" spans="2:19" s="8" customFormat="1" ht="30" customHeight="1" x14ac:dyDescent="0.35">
      <c r="B65" s="14"/>
      <c r="C65" s="15"/>
      <c r="D65" s="15"/>
      <c r="E65" s="15"/>
      <c r="F65" s="21"/>
      <c r="G65" s="22"/>
      <c r="H65" s="22"/>
      <c r="I65" s="22"/>
      <c r="J65" s="22"/>
      <c r="K65" s="22"/>
      <c r="L65" s="22"/>
      <c r="M65" s="23"/>
      <c r="N65" s="15"/>
      <c r="O65" s="21"/>
      <c r="P65" s="23"/>
      <c r="Q65" s="21"/>
      <c r="R65" s="22"/>
      <c r="S65" s="28"/>
    </row>
    <row r="66" spans="2:19" s="8" customFormat="1" ht="30" customHeight="1" x14ac:dyDescent="0.35">
      <c r="B66" s="14"/>
      <c r="C66" s="15"/>
      <c r="D66" s="15"/>
      <c r="E66" s="15"/>
      <c r="F66" s="21"/>
      <c r="G66" s="22"/>
      <c r="H66" s="22"/>
      <c r="I66" s="22"/>
      <c r="J66" s="22"/>
      <c r="K66" s="22"/>
      <c r="L66" s="22"/>
      <c r="M66" s="23"/>
      <c r="N66" s="15"/>
      <c r="O66" s="21"/>
      <c r="P66" s="23"/>
      <c r="Q66" s="21"/>
      <c r="R66" s="22"/>
      <c r="S66" s="28"/>
    </row>
    <row r="67" spans="2:19" s="8" customFormat="1" ht="30" customHeight="1" x14ac:dyDescent="0.35">
      <c r="B67" s="14"/>
      <c r="C67" s="15"/>
      <c r="D67" s="15"/>
      <c r="E67" s="15"/>
      <c r="F67" s="21"/>
      <c r="G67" s="22"/>
      <c r="H67" s="22"/>
      <c r="I67" s="22"/>
      <c r="J67" s="22"/>
      <c r="K67" s="22"/>
      <c r="L67" s="22"/>
      <c r="M67" s="23"/>
      <c r="N67" s="15"/>
      <c r="O67" s="21"/>
      <c r="P67" s="23"/>
      <c r="Q67" s="21"/>
      <c r="R67" s="22"/>
      <c r="S67" s="28"/>
    </row>
    <row r="68" spans="2:19" ht="27.75" customHeight="1" thickBot="1" x14ac:dyDescent="0.4">
      <c r="B68" s="17"/>
      <c r="C68" s="16"/>
      <c r="D68" s="16"/>
      <c r="E68" s="16"/>
      <c r="F68" s="25"/>
      <c r="G68" s="27"/>
      <c r="H68" s="27"/>
      <c r="I68" s="27"/>
      <c r="J68" s="27"/>
      <c r="K68" s="27"/>
      <c r="L68" s="27"/>
      <c r="M68" s="26"/>
      <c r="N68" s="16"/>
      <c r="O68" s="25"/>
      <c r="P68" s="26"/>
      <c r="Q68" s="25"/>
      <c r="R68" s="27"/>
      <c r="S68" s="29"/>
    </row>
    <row r="69" spans="2:19" ht="13" x14ac:dyDescent="0.3"/>
  </sheetData>
  <sheetProtection selectLockedCells="1" selectUnlockedCells="1"/>
  <mergeCells count="19">
    <mergeCell ref="R17:S17"/>
    <mergeCell ref="B20:F20"/>
    <mergeCell ref="B22:F22"/>
    <mergeCell ref="B23:F23"/>
    <mergeCell ref="B24:F24"/>
    <mergeCell ref="F55:M55"/>
    <mergeCell ref="O55:P55"/>
    <mergeCell ref="M53:R53"/>
    <mergeCell ref="Q55:S55"/>
    <mergeCell ref="B25:F25"/>
    <mergeCell ref="B29:D29"/>
    <mergeCell ref="B6:S6"/>
    <mergeCell ref="R1:S2"/>
    <mergeCell ref="R3:S3"/>
    <mergeCell ref="R4:S4"/>
    <mergeCell ref="R5:S5"/>
    <mergeCell ref="B1:B5"/>
    <mergeCell ref="C2:Q5"/>
    <mergeCell ref="C1:Q1"/>
  </mergeCells>
  <conditionalFormatting sqref="B56:B68">
    <cfRule type="containsText" dxfId="2" priority="10" operator="containsText" text="Renegociação">
      <formula>NOT(ISERROR(SEARCH("Renegociação",B56)))</formula>
    </cfRule>
    <cfRule type="containsText" dxfId="1" priority="11" operator="containsText" text="Em aprovação">
      <formula>NOT(ISERROR(SEARCH("Em aprovação",B56)))</formula>
    </cfRule>
    <cfRule type="cellIs" dxfId="0" priority="12" operator="equal">
      <formula>"ENTR.PARCIAL"</formula>
    </cfRule>
  </conditionalFormatting>
  <dataValidations count="3">
    <dataValidation type="list" allowBlank="1" showInputMessage="1" showErrorMessage="1" sqref="B56:B68" xr:uid="{00000000-0002-0000-0000-000001000000}">
      <formula1>"Estoque, Utilização Imediata"</formula1>
    </dataValidation>
    <dataValidation type="list" allowBlank="1" showInputMessage="1" showErrorMessage="1" sqref="E29" xr:uid="{574EF587-2909-4635-924C-1E98719B6FCE}">
      <formula1>Est</formula1>
    </dataValidation>
    <dataValidation type="list" allowBlank="1" showInputMessage="1" showErrorMessage="1" sqref="B52 B43:B49" xr:uid="{00000000-0002-0000-0000-000000000000}">
      <formula1>"SIM,NÃO"</formula1>
    </dataValidation>
  </dataValidations>
  <pageMargins left="0.23622047244094488" right="0.23622047244094488" top="0.19685039370078741" bottom="0.19685039370078741" header="0.31496062992125984" footer="0.31496062992125984"/>
  <pageSetup paperSize="9" scale="42" fitToHeight="0" orientation="landscape" r:id="rId1"/>
  <headerFooter scaleWithDoc="0"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32618C-B3D7-4DA0-98C7-E721BD3909B5}">
  <dimension ref="B2:I5"/>
  <sheetViews>
    <sheetView showGridLines="0" zoomScale="130" zoomScaleNormal="130" workbookViewId="0">
      <selection activeCell="B2" sqref="B2:I4"/>
    </sheetView>
  </sheetViews>
  <sheetFormatPr defaultRowHeight="12.5" x14ac:dyDescent="0.25"/>
  <cols>
    <col min="2" max="2" width="15" bestFit="1" customWidth="1"/>
    <col min="3" max="3" width="64.81640625" bestFit="1" customWidth="1"/>
    <col min="4" max="4" width="16.81640625" customWidth="1"/>
    <col min="5" max="5" width="11.7265625" bestFit="1" customWidth="1"/>
    <col min="6" max="6" width="38.26953125" bestFit="1" customWidth="1"/>
    <col min="8" max="8" width="9.81640625" bestFit="1" customWidth="1"/>
    <col min="9" max="9" width="10.1796875" bestFit="1" customWidth="1"/>
  </cols>
  <sheetData>
    <row r="2" spans="2:9" ht="13" x14ac:dyDescent="0.3">
      <c r="B2" s="67" t="s">
        <v>37</v>
      </c>
      <c r="C2" s="67" t="s">
        <v>38</v>
      </c>
      <c r="D2" s="67" t="s">
        <v>63</v>
      </c>
      <c r="E2" s="67" t="s">
        <v>55</v>
      </c>
      <c r="F2" s="67" t="s">
        <v>56</v>
      </c>
      <c r="G2" s="67" t="s">
        <v>6</v>
      </c>
      <c r="H2" s="67" t="s">
        <v>5</v>
      </c>
      <c r="I2" s="67" t="s">
        <v>57</v>
      </c>
    </row>
    <row r="3" spans="2:9" s="34" customFormat="1" x14ac:dyDescent="0.25">
      <c r="B3" s="68">
        <v>1</v>
      </c>
      <c r="C3" s="34" t="s">
        <v>62</v>
      </c>
      <c r="D3" s="34" t="s">
        <v>64</v>
      </c>
      <c r="E3" s="34" t="s">
        <v>61</v>
      </c>
      <c r="F3" s="34" t="s">
        <v>58</v>
      </c>
      <c r="G3" s="34" t="s">
        <v>59</v>
      </c>
      <c r="H3" s="34" t="s">
        <v>60</v>
      </c>
      <c r="I3" s="34" t="s">
        <v>70</v>
      </c>
    </row>
    <row r="4" spans="2:9" x14ac:dyDescent="0.25">
      <c r="B4" s="35">
        <v>2</v>
      </c>
      <c r="C4" s="34" t="s">
        <v>62</v>
      </c>
      <c r="D4" t="s">
        <v>65</v>
      </c>
      <c r="E4" s="34" t="s">
        <v>66</v>
      </c>
      <c r="F4" s="34" t="s">
        <v>67</v>
      </c>
      <c r="G4" s="34" t="s">
        <v>68</v>
      </c>
      <c r="H4" s="34" t="s">
        <v>71</v>
      </c>
      <c r="I4" s="34" t="s">
        <v>69</v>
      </c>
    </row>
    <row r="5" spans="2:9" x14ac:dyDescent="0.25">
      <c r="B5" s="35"/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1D0E83-E57B-4505-AF25-A062BF265CF4}">
  <dimension ref="B2:L26"/>
  <sheetViews>
    <sheetView showGridLines="0" topLeftCell="A7" workbookViewId="0">
      <selection activeCell="B2" sqref="B2:L25"/>
    </sheetView>
  </sheetViews>
  <sheetFormatPr defaultRowHeight="12.5" x14ac:dyDescent="0.25"/>
  <cols>
    <col min="3" max="3" width="22" customWidth="1"/>
  </cols>
  <sheetData>
    <row r="2" spans="2:12" ht="14" x14ac:dyDescent="0.25">
      <c r="B2" s="44"/>
      <c r="C2" s="47" t="s">
        <v>47</v>
      </c>
      <c r="D2" s="52"/>
      <c r="E2" s="50"/>
      <c r="F2" s="51"/>
      <c r="G2" s="52"/>
      <c r="H2" s="50"/>
      <c r="I2" s="51"/>
      <c r="J2" s="52"/>
      <c r="K2" s="50"/>
      <c r="L2" s="51"/>
    </row>
    <row r="3" spans="2:12" ht="14" x14ac:dyDescent="0.25">
      <c r="B3" s="45"/>
      <c r="C3" s="48" t="s">
        <v>48</v>
      </c>
      <c r="D3" s="52"/>
      <c r="E3" s="50"/>
      <c r="F3" s="51"/>
      <c r="G3" s="52"/>
      <c r="H3" s="50"/>
      <c r="I3" s="51"/>
      <c r="J3" s="52"/>
      <c r="K3" s="50"/>
      <c r="L3" s="51"/>
    </row>
    <row r="4" spans="2:12" ht="14" x14ac:dyDescent="0.25">
      <c r="B4" s="45"/>
      <c r="C4" s="48" t="s">
        <v>49</v>
      </c>
      <c r="D4" s="52"/>
      <c r="E4" s="50"/>
      <c r="F4" s="51"/>
      <c r="G4" s="52"/>
      <c r="H4" s="50"/>
      <c r="I4" s="51"/>
      <c r="J4" s="52"/>
      <c r="K4" s="50"/>
      <c r="L4" s="51"/>
    </row>
    <row r="5" spans="2:12" ht="14" x14ac:dyDescent="0.25">
      <c r="B5" s="46"/>
      <c r="C5" s="49" t="s">
        <v>50</v>
      </c>
      <c r="D5" s="52"/>
      <c r="E5" s="50"/>
      <c r="F5" s="51"/>
      <c r="G5" s="52"/>
      <c r="H5" s="50"/>
      <c r="I5" s="51"/>
      <c r="J5" s="52"/>
      <c r="K5" s="50"/>
      <c r="L5" s="51"/>
    </row>
    <row r="6" spans="2:12" ht="29" x14ac:dyDescent="0.25">
      <c r="B6" s="42" t="s">
        <v>39</v>
      </c>
      <c r="C6" s="43" t="s">
        <v>40</v>
      </c>
      <c r="D6" s="42" t="s">
        <v>41</v>
      </c>
      <c r="E6" s="42" t="s">
        <v>42</v>
      </c>
      <c r="F6" s="42" t="s">
        <v>43</v>
      </c>
      <c r="G6" s="42" t="s">
        <v>41</v>
      </c>
      <c r="H6" s="42" t="s">
        <v>42</v>
      </c>
      <c r="I6" s="42" t="s">
        <v>43</v>
      </c>
      <c r="J6" s="42" t="s">
        <v>41</v>
      </c>
      <c r="K6" s="42" t="s">
        <v>42</v>
      </c>
      <c r="L6" s="42" t="s">
        <v>43</v>
      </c>
    </row>
    <row r="7" spans="2:12" ht="14.5" x14ac:dyDescent="0.35">
      <c r="B7" s="53">
        <v>1</v>
      </c>
      <c r="C7" s="36"/>
      <c r="D7" s="55">
        <v>0</v>
      </c>
      <c r="E7" s="40">
        <v>0</v>
      </c>
      <c r="F7" s="40">
        <f>D7*E7</f>
        <v>0</v>
      </c>
      <c r="G7" s="55">
        <f>D7</f>
        <v>0</v>
      </c>
      <c r="H7" s="38">
        <v>0</v>
      </c>
      <c r="I7" s="38">
        <f>G7*H7</f>
        <v>0</v>
      </c>
      <c r="J7" s="54">
        <f>D7</f>
        <v>0</v>
      </c>
      <c r="K7" s="40">
        <v>0</v>
      </c>
      <c r="L7" s="40">
        <f>J7*K7</f>
        <v>0</v>
      </c>
    </row>
    <row r="8" spans="2:12" ht="14.5" x14ac:dyDescent="0.35">
      <c r="B8" s="53">
        <f>B7+1</f>
        <v>2</v>
      </c>
      <c r="C8" s="36"/>
      <c r="D8" s="55">
        <v>0</v>
      </c>
      <c r="E8" s="40">
        <v>0</v>
      </c>
      <c r="F8" s="40">
        <f t="shared" ref="F8:F21" si="0">D8*E8</f>
        <v>0</v>
      </c>
      <c r="G8" s="55">
        <f t="shared" ref="G8:G21" si="1">D8</f>
        <v>0</v>
      </c>
      <c r="H8" s="38">
        <v>0</v>
      </c>
      <c r="I8" s="38">
        <f>G8*H8</f>
        <v>0</v>
      </c>
      <c r="J8" s="54">
        <f t="shared" ref="J8:J21" si="2">D8</f>
        <v>0</v>
      </c>
      <c r="K8" s="40">
        <v>0</v>
      </c>
      <c r="L8" s="40">
        <f t="shared" ref="L8:L21" si="3">J8*K8</f>
        <v>0</v>
      </c>
    </row>
    <row r="9" spans="2:12" ht="14.5" x14ac:dyDescent="0.35">
      <c r="B9" s="53">
        <f t="shared" ref="B9:B21" si="4">B8+1</f>
        <v>3</v>
      </c>
      <c r="C9" s="36"/>
      <c r="D9" s="55">
        <v>0</v>
      </c>
      <c r="E9" s="41">
        <v>0</v>
      </c>
      <c r="F9" s="41">
        <f t="shared" si="0"/>
        <v>0</v>
      </c>
      <c r="G9" s="55">
        <f t="shared" si="1"/>
        <v>0</v>
      </c>
      <c r="H9" s="39">
        <v>0</v>
      </c>
      <c r="I9" s="39">
        <f t="shared" ref="I9:I21" si="5">G9*H9</f>
        <v>0</v>
      </c>
      <c r="J9" s="54">
        <f t="shared" si="2"/>
        <v>0</v>
      </c>
      <c r="K9" s="41">
        <v>0</v>
      </c>
      <c r="L9" s="41">
        <f t="shared" si="3"/>
        <v>0</v>
      </c>
    </row>
    <row r="10" spans="2:12" ht="14.5" x14ac:dyDescent="0.35">
      <c r="B10" s="53">
        <f t="shared" si="4"/>
        <v>4</v>
      </c>
      <c r="C10" s="36"/>
      <c r="D10" s="55">
        <v>0</v>
      </c>
      <c r="E10" s="41">
        <v>0</v>
      </c>
      <c r="F10" s="41">
        <f t="shared" si="0"/>
        <v>0</v>
      </c>
      <c r="G10" s="55">
        <f t="shared" si="1"/>
        <v>0</v>
      </c>
      <c r="H10" s="39">
        <v>0</v>
      </c>
      <c r="I10" s="39">
        <f t="shared" si="5"/>
        <v>0</v>
      </c>
      <c r="J10" s="54">
        <f t="shared" si="2"/>
        <v>0</v>
      </c>
      <c r="K10" s="41">
        <v>0</v>
      </c>
      <c r="L10" s="41">
        <f t="shared" si="3"/>
        <v>0</v>
      </c>
    </row>
    <row r="11" spans="2:12" ht="14.5" x14ac:dyDescent="0.35">
      <c r="B11" s="53">
        <f t="shared" si="4"/>
        <v>5</v>
      </c>
      <c r="C11" s="36"/>
      <c r="D11" s="55">
        <v>0</v>
      </c>
      <c r="E11" s="41">
        <v>0</v>
      </c>
      <c r="F11" s="41">
        <f t="shared" si="0"/>
        <v>0</v>
      </c>
      <c r="G11" s="55">
        <f t="shared" si="1"/>
        <v>0</v>
      </c>
      <c r="H11" s="39">
        <v>0</v>
      </c>
      <c r="I11" s="39">
        <f t="shared" si="5"/>
        <v>0</v>
      </c>
      <c r="J11" s="54">
        <f t="shared" si="2"/>
        <v>0</v>
      </c>
      <c r="K11" s="41">
        <v>0</v>
      </c>
      <c r="L11" s="41">
        <f t="shared" si="3"/>
        <v>0</v>
      </c>
    </row>
    <row r="12" spans="2:12" ht="14.5" x14ac:dyDescent="0.35">
      <c r="B12" s="53">
        <f t="shared" si="4"/>
        <v>6</v>
      </c>
      <c r="C12" s="36"/>
      <c r="D12" s="55">
        <v>0</v>
      </c>
      <c r="E12" s="41">
        <v>0</v>
      </c>
      <c r="F12" s="41">
        <f t="shared" si="0"/>
        <v>0</v>
      </c>
      <c r="G12" s="55">
        <f t="shared" si="1"/>
        <v>0</v>
      </c>
      <c r="H12" s="39">
        <v>0</v>
      </c>
      <c r="I12" s="39">
        <f t="shared" si="5"/>
        <v>0</v>
      </c>
      <c r="J12" s="54">
        <f t="shared" si="2"/>
        <v>0</v>
      </c>
      <c r="K12" s="41">
        <v>0</v>
      </c>
      <c r="L12" s="41">
        <f t="shared" si="3"/>
        <v>0</v>
      </c>
    </row>
    <row r="13" spans="2:12" ht="14.5" x14ac:dyDescent="0.35">
      <c r="B13" s="53">
        <f t="shared" si="4"/>
        <v>7</v>
      </c>
      <c r="C13" s="36"/>
      <c r="D13" s="55">
        <v>0</v>
      </c>
      <c r="E13" s="41">
        <v>0</v>
      </c>
      <c r="F13" s="41">
        <f t="shared" si="0"/>
        <v>0</v>
      </c>
      <c r="G13" s="55">
        <f t="shared" si="1"/>
        <v>0</v>
      </c>
      <c r="H13" s="39">
        <v>0</v>
      </c>
      <c r="I13" s="39">
        <f t="shared" si="5"/>
        <v>0</v>
      </c>
      <c r="J13" s="54">
        <f t="shared" si="2"/>
        <v>0</v>
      </c>
      <c r="K13" s="41">
        <v>0</v>
      </c>
      <c r="L13" s="41">
        <f t="shared" si="3"/>
        <v>0</v>
      </c>
    </row>
    <row r="14" spans="2:12" ht="14.5" x14ac:dyDescent="0.35">
      <c r="B14" s="53">
        <f t="shared" si="4"/>
        <v>8</v>
      </c>
      <c r="C14" s="36"/>
      <c r="D14" s="55">
        <v>0</v>
      </c>
      <c r="E14" s="41">
        <v>0</v>
      </c>
      <c r="F14" s="41">
        <f t="shared" si="0"/>
        <v>0</v>
      </c>
      <c r="G14" s="55">
        <f t="shared" si="1"/>
        <v>0</v>
      </c>
      <c r="H14" s="39">
        <v>0</v>
      </c>
      <c r="I14" s="39">
        <f t="shared" si="5"/>
        <v>0</v>
      </c>
      <c r="J14" s="54">
        <f t="shared" si="2"/>
        <v>0</v>
      </c>
      <c r="K14" s="41">
        <v>0</v>
      </c>
      <c r="L14" s="41">
        <f t="shared" si="3"/>
        <v>0</v>
      </c>
    </row>
    <row r="15" spans="2:12" ht="14.5" x14ac:dyDescent="0.35">
      <c r="B15" s="53">
        <f t="shared" si="4"/>
        <v>9</v>
      </c>
      <c r="C15" s="36"/>
      <c r="D15" s="55">
        <v>0</v>
      </c>
      <c r="E15" s="41">
        <v>0</v>
      </c>
      <c r="F15" s="41">
        <f t="shared" si="0"/>
        <v>0</v>
      </c>
      <c r="G15" s="55">
        <f t="shared" si="1"/>
        <v>0</v>
      </c>
      <c r="H15" s="39">
        <v>0</v>
      </c>
      <c r="I15" s="39">
        <f t="shared" si="5"/>
        <v>0</v>
      </c>
      <c r="J15" s="54">
        <f t="shared" si="2"/>
        <v>0</v>
      </c>
      <c r="K15" s="41">
        <v>0</v>
      </c>
      <c r="L15" s="41">
        <f t="shared" si="3"/>
        <v>0</v>
      </c>
    </row>
    <row r="16" spans="2:12" ht="14.5" x14ac:dyDescent="0.35">
      <c r="B16" s="53">
        <f t="shared" si="4"/>
        <v>10</v>
      </c>
      <c r="C16" s="36"/>
      <c r="D16" s="55">
        <v>0</v>
      </c>
      <c r="E16" s="41">
        <v>0</v>
      </c>
      <c r="F16" s="41">
        <f t="shared" si="0"/>
        <v>0</v>
      </c>
      <c r="G16" s="55">
        <f t="shared" si="1"/>
        <v>0</v>
      </c>
      <c r="H16" s="39">
        <v>0</v>
      </c>
      <c r="I16" s="39">
        <f t="shared" si="5"/>
        <v>0</v>
      </c>
      <c r="J16" s="54">
        <f t="shared" si="2"/>
        <v>0</v>
      </c>
      <c r="K16" s="41">
        <v>0</v>
      </c>
      <c r="L16" s="41">
        <f t="shared" si="3"/>
        <v>0</v>
      </c>
    </row>
    <row r="17" spans="2:12" ht="14.5" x14ac:dyDescent="0.35">
      <c r="B17" s="53">
        <f t="shared" si="4"/>
        <v>11</v>
      </c>
      <c r="C17" s="36"/>
      <c r="D17" s="55">
        <v>0</v>
      </c>
      <c r="E17" s="41">
        <v>0</v>
      </c>
      <c r="F17" s="41">
        <f t="shared" si="0"/>
        <v>0</v>
      </c>
      <c r="G17" s="55">
        <f t="shared" si="1"/>
        <v>0</v>
      </c>
      <c r="H17" s="39">
        <v>0</v>
      </c>
      <c r="I17" s="39">
        <f t="shared" si="5"/>
        <v>0</v>
      </c>
      <c r="J17" s="54">
        <f t="shared" si="2"/>
        <v>0</v>
      </c>
      <c r="K17" s="41">
        <v>0</v>
      </c>
      <c r="L17" s="41">
        <f t="shared" si="3"/>
        <v>0</v>
      </c>
    </row>
    <row r="18" spans="2:12" ht="14.5" x14ac:dyDescent="0.35">
      <c r="B18" s="53">
        <f t="shared" si="4"/>
        <v>12</v>
      </c>
      <c r="C18" s="36"/>
      <c r="D18" s="55">
        <v>0</v>
      </c>
      <c r="E18" s="41">
        <v>0</v>
      </c>
      <c r="F18" s="41">
        <f t="shared" si="0"/>
        <v>0</v>
      </c>
      <c r="G18" s="55">
        <f t="shared" si="1"/>
        <v>0</v>
      </c>
      <c r="H18" s="39">
        <v>0</v>
      </c>
      <c r="I18" s="39">
        <f t="shared" si="5"/>
        <v>0</v>
      </c>
      <c r="J18" s="54">
        <f t="shared" si="2"/>
        <v>0</v>
      </c>
      <c r="K18" s="41">
        <v>0</v>
      </c>
      <c r="L18" s="41">
        <f t="shared" si="3"/>
        <v>0</v>
      </c>
    </row>
    <row r="19" spans="2:12" ht="14.5" x14ac:dyDescent="0.35">
      <c r="B19" s="53">
        <f t="shared" si="4"/>
        <v>13</v>
      </c>
      <c r="C19" s="36"/>
      <c r="D19" s="55">
        <v>0</v>
      </c>
      <c r="E19" s="41">
        <v>0</v>
      </c>
      <c r="F19" s="41">
        <f t="shared" si="0"/>
        <v>0</v>
      </c>
      <c r="G19" s="55">
        <f t="shared" si="1"/>
        <v>0</v>
      </c>
      <c r="H19" s="39">
        <v>0</v>
      </c>
      <c r="I19" s="39">
        <f t="shared" si="5"/>
        <v>0</v>
      </c>
      <c r="J19" s="54">
        <f t="shared" si="2"/>
        <v>0</v>
      </c>
      <c r="K19" s="41">
        <v>0</v>
      </c>
      <c r="L19" s="41">
        <f t="shared" si="3"/>
        <v>0</v>
      </c>
    </row>
    <row r="20" spans="2:12" ht="14.5" x14ac:dyDescent="0.35">
      <c r="B20" s="53">
        <f t="shared" si="4"/>
        <v>14</v>
      </c>
      <c r="C20" s="36"/>
      <c r="D20" s="55">
        <v>0</v>
      </c>
      <c r="E20" s="41">
        <v>0</v>
      </c>
      <c r="F20" s="41">
        <f t="shared" si="0"/>
        <v>0</v>
      </c>
      <c r="G20" s="55">
        <f t="shared" si="1"/>
        <v>0</v>
      </c>
      <c r="H20" s="39">
        <v>0</v>
      </c>
      <c r="I20" s="39">
        <f t="shared" si="5"/>
        <v>0</v>
      </c>
      <c r="J20" s="54">
        <f t="shared" si="2"/>
        <v>0</v>
      </c>
      <c r="K20" s="41">
        <v>0</v>
      </c>
      <c r="L20" s="41">
        <f t="shared" si="3"/>
        <v>0</v>
      </c>
    </row>
    <row r="21" spans="2:12" ht="14.5" x14ac:dyDescent="0.35">
      <c r="B21" s="53">
        <f t="shared" si="4"/>
        <v>15</v>
      </c>
      <c r="C21" s="36"/>
      <c r="D21" s="55">
        <v>0</v>
      </c>
      <c r="E21" s="41">
        <v>0</v>
      </c>
      <c r="F21" s="41">
        <f t="shared" si="0"/>
        <v>0</v>
      </c>
      <c r="G21" s="55">
        <f t="shared" si="1"/>
        <v>0</v>
      </c>
      <c r="H21" s="39">
        <v>0</v>
      </c>
      <c r="I21" s="39">
        <f t="shared" si="5"/>
        <v>0</v>
      </c>
      <c r="J21" s="54">
        <f t="shared" si="2"/>
        <v>0</v>
      </c>
      <c r="K21" s="41">
        <v>0</v>
      </c>
      <c r="L21" s="41">
        <f t="shared" si="3"/>
        <v>0</v>
      </c>
    </row>
    <row r="22" spans="2:12" ht="15" customHeight="1" x14ac:dyDescent="0.35">
      <c r="B22" s="191" t="s">
        <v>44</v>
      </c>
      <c r="C22" s="192"/>
      <c r="D22" s="192"/>
      <c r="E22" s="193"/>
      <c r="F22" s="57">
        <f>SUM(F7:F21)</f>
        <v>0</v>
      </c>
      <c r="I22" s="57">
        <f>SUM(I7:I21)</f>
        <v>0</v>
      </c>
      <c r="J22" s="56"/>
      <c r="L22" s="57">
        <f>SUM(L7:L21)</f>
        <v>0</v>
      </c>
    </row>
    <row r="23" spans="2:12" ht="14.5" x14ac:dyDescent="0.35">
      <c r="B23" s="191" t="s">
        <v>45</v>
      </c>
      <c r="C23" s="192"/>
      <c r="D23" s="192"/>
      <c r="E23" s="193"/>
      <c r="F23" s="57">
        <v>0</v>
      </c>
      <c r="I23" s="57">
        <v>0</v>
      </c>
      <c r="J23" s="56"/>
      <c r="L23" s="57">
        <v>0</v>
      </c>
    </row>
    <row r="24" spans="2:12" ht="14.5" x14ac:dyDescent="0.35">
      <c r="B24" s="194" t="s">
        <v>43</v>
      </c>
      <c r="C24" s="195"/>
      <c r="D24" s="195"/>
      <c r="E24" s="195"/>
      <c r="F24" s="57">
        <f>SUM(F22:F23)</f>
        <v>0</v>
      </c>
      <c r="I24" s="57">
        <f>SUM(I22:I23)</f>
        <v>0</v>
      </c>
      <c r="L24" s="57">
        <f>SUM(L22:L23)</f>
        <v>0</v>
      </c>
    </row>
    <row r="25" spans="2:12" ht="44.25" customHeight="1" x14ac:dyDescent="0.35">
      <c r="B25" s="191" t="s">
        <v>46</v>
      </c>
      <c r="C25" s="192"/>
      <c r="D25" s="192"/>
      <c r="E25" s="193"/>
      <c r="F25" s="37"/>
      <c r="I25" s="37"/>
      <c r="L25" s="37"/>
    </row>
    <row r="26" spans="2:12" ht="30" customHeight="1" x14ac:dyDescent="0.35">
      <c r="J26" s="56"/>
    </row>
  </sheetData>
  <mergeCells count="4">
    <mergeCell ref="B22:E22"/>
    <mergeCell ref="B24:E24"/>
    <mergeCell ref="B25:E25"/>
    <mergeCell ref="B23:E23"/>
  </mergeCells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AEE4EE0255B0A4A80916CAEAEF6ECF0" ma:contentTypeVersion="18" ma:contentTypeDescription="Crie um novo documento." ma:contentTypeScope="" ma:versionID="803829efdd9158bbba73a4cd635a6fe6">
  <xsd:schema xmlns:xsd="http://www.w3.org/2001/XMLSchema" xmlns:xs="http://www.w3.org/2001/XMLSchema" xmlns:p="http://schemas.microsoft.com/office/2006/metadata/properties" xmlns:ns2="e2454212-1b6c-47e8-a2d4-dd25ee9ab560" xmlns:ns3="2fa73c9c-f227-426b-8ef9-2448340e7bc3" targetNamespace="http://schemas.microsoft.com/office/2006/metadata/properties" ma:root="true" ma:fieldsID="bfcd5f67d81d066b2cb5b6ec4b689df3" ns2:_="" ns3:_="">
    <xsd:import namespace="e2454212-1b6c-47e8-a2d4-dd25ee9ab560"/>
    <xsd:import namespace="2fa73c9c-f227-426b-8ef9-2448340e7bc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Numerado" minOccurs="0"/>
                <xsd:element ref="ns2:Tes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454212-1b6c-47e8-a2d4-dd25ee9ab56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Marcações de imagem" ma:readOnly="false" ma:fieldId="{5cf76f15-5ced-4ddc-b409-7134ff3c332f}" ma:taxonomyMulti="true" ma:sspId="9b809226-ef1e-4b9f-8eb2-12f63be669d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Numerado" ma:index="23" nillable="true" ma:displayName="Numerado" ma:format="Dropdown" ma:internalName="Numerado" ma:percentage="FALSE">
      <xsd:simpleType>
        <xsd:restriction base="dms:Number"/>
      </xsd:simpleType>
    </xsd:element>
    <xsd:element name="Teste" ma:index="24" nillable="true" ma:displayName="Teste" ma:format="Dropdown" ma:internalName="Test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a73c9c-f227-426b-8ef9-2448340e7bc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f07bc811-1e90-40f3-abc7-92a90ad33f66}" ma:internalName="TaxCatchAll" ma:showField="CatchAllData" ma:web="2fa73c9c-f227-426b-8ef9-2448340e7bc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fa73c9c-f227-426b-8ef9-2448340e7bc3" xsi:nil="true"/>
    <lcf76f155ced4ddcb4097134ff3c332f xmlns="e2454212-1b6c-47e8-a2d4-dd25ee9ab560">
      <Terms xmlns="http://schemas.microsoft.com/office/infopath/2007/PartnerControls"/>
    </lcf76f155ced4ddcb4097134ff3c332f>
    <Teste xmlns="e2454212-1b6c-47e8-a2d4-dd25ee9ab560" xsi:nil="true"/>
    <Numerado xmlns="e2454212-1b6c-47e8-a2d4-dd25ee9ab560" xsi:nil="true"/>
  </documentManagement>
</p:properties>
</file>

<file path=customXml/itemProps1.xml><?xml version="1.0" encoding="utf-8"?>
<ds:datastoreItem xmlns:ds="http://schemas.openxmlformats.org/officeDocument/2006/customXml" ds:itemID="{70036EA5-97F8-4AEF-858B-E28B565B0FD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2454212-1b6c-47e8-a2d4-dd25ee9ab560"/>
    <ds:schemaRef ds:uri="2fa73c9c-f227-426b-8ef9-2448340e7bc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3C8E683-EF15-4042-8761-4B21CF46264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E97A54D-2901-4C0A-A4AD-F345D7B41B75}">
  <ds:schemaRefs>
    <ds:schemaRef ds:uri="http://schemas.microsoft.com/office/2006/metadata/properties"/>
    <ds:schemaRef ds:uri="http://schemas.microsoft.com/office/infopath/2007/PartnerControls"/>
    <ds:schemaRef ds:uri="2fa73c9c-f227-426b-8ef9-2448340e7bc3"/>
    <ds:schemaRef ds:uri="e2454212-1b6c-47e8-a2d4-dd25ee9ab56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2</vt:i4>
      </vt:variant>
    </vt:vector>
  </HeadingPairs>
  <TitlesOfParts>
    <vt:vector size="5" baseType="lpstr">
      <vt:lpstr>RFQ</vt:lpstr>
      <vt:lpstr>Aux</vt:lpstr>
      <vt:lpstr>Mapa</vt:lpstr>
      <vt:lpstr>RFQ!Area_de_impressao</vt:lpstr>
      <vt:lpstr>Est</vt:lpstr>
    </vt:vector>
  </TitlesOfParts>
  <Company>Areva TD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Areva TD</dc:creator>
  <cp:lastModifiedBy>Kleverson Rodrigues Matias</cp:lastModifiedBy>
  <cp:lastPrinted>2021-04-18T23:14:47Z</cp:lastPrinted>
  <dcterms:created xsi:type="dcterms:W3CDTF">2008-06-10T17:25:21Z</dcterms:created>
  <dcterms:modified xsi:type="dcterms:W3CDTF">2023-06-29T17:54:30Z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0x010100CAEE4EE0255B0A4A80916CAEAEF6ECF0</vt:lpwstr>
  </property>
  <property fmtid="{D5CDD505-2E9C-101B-9397-08002B2CF9AE}" pid="3" name="Order">
    <vt:r8>1085800</vt:r8>
  </property>
  <property fmtid="{D5CDD505-2E9C-101B-9397-08002B2CF9AE}" pid="4" name="MediaServiceImageTags">
    <vt:lpwstr/>
  </property>
</Properties>
</file>